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0" activeTab="4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izdataka'!$A$1:$AQ$286</definedName>
    <definedName name="_xlnm.Print_Area" localSheetId="3">'Ad-2. UNOS prihoda'!$A$1:$AQ$118</definedName>
    <definedName name="_xlnm.Print_Area" localSheetId="0">UPUTE!$A$1:$A$33</definedName>
  </definedNames>
  <calcPr calcId="145621"/>
</workbook>
</file>

<file path=xl/calcChain.xml><?xml version="1.0" encoding="utf-8"?>
<calcChain xmlns="http://schemas.openxmlformats.org/spreadsheetml/2006/main">
  <c r="AH122" i="7" l="1"/>
  <c r="AI122" i="7"/>
  <c r="AK122" i="7"/>
  <c r="AL122" i="7"/>
  <c r="AM122" i="7"/>
  <c r="AN122" i="7"/>
  <c r="AO122" i="7"/>
  <c r="AP122" i="7"/>
  <c r="AQ122" i="7"/>
  <c r="AH130" i="7"/>
  <c r="AI130" i="7"/>
  <c r="AJ130" i="7"/>
  <c r="AJ129" i="7" s="1"/>
  <c r="AJ122" i="7" s="1"/>
  <c r="AK130" i="7"/>
  <c r="AL130" i="7"/>
  <c r="AM130" i="7"/>
  <c r="AN130" i="7"/>
  <c r="AO130" i="7"/>
  <c r="AP130" i="7"/>
  <c r="AQ130" i="7"/>
  <c r="AG130" i="7"/>
  <c r="AF130" i="7" s="1"/>
  <c r="AG128" i="7"/>
  <c r="V122" i="7"/>
  <c r="W122" i="7"/>
  <c r="X122" i="7"/>
  <c r="Y122" i="7"/>
  <c r="Z122" i="7"/>
  <c r="AA122" i="7"/>
  <c r="AB122" i="7"/>
  <c r="AC122" i="7"/>
  <c r="AD122" i="7"/>
  <c r="AE122" i="7"/>
  <c r="J122" i="7"/>
  <c r="K122" i="7"/>
  <c r="M122" i="7"/>
  <c r="N122" i="7"/>
  <c r="O122" i="7"/>
  <c r="P122" i="7"/>
  <c r="Q122" i="7"/>
  <c r="R122" i="7"/>
  <c r="S122" i="7"/>
  <c r="I122" i="7"/>
  <c r="T130" i="7"/>
  <c r="H130" i="7"/>
  <c r="AV129" i="7"/>
  <c r="AU129" i="7"/>
  <c r="AT129" i="7"/>
  <c r="AQ129" i="7"/>
  <c r="AP129" i="7"/>
  <c r="AO129" i="7"/>
  <c r="AN129" i="7"/>
  <c r="AM129" i="7"/>
  <c r="AL129" i="7"/>
  <c r="AK129" i="7"/>
  <c r="AI129" i="7"/>
  <c r="AH129" i="7"/>
  <c r="AE129" i="7"/>
  <c r="AD129" i="7"/>
  <c r="AC129" i="7"/>
  <c r="AB129" i="7"/>
  <c r="AA129" i="7"/>
  <c r="Z129" i="7"/>
  <c r="Y129" i="7"/>
  <c r="X129" i="7"/>
  <c r="W129" i="7"/>
  <c r="V129" i="7"/>
  <c r="U129" i="7"/>
  <c r="U122" i="7" s="1"/>
  <c r="S129" i="7"/>
  <c r="R129" i="7"/>
  <c r="Q129" i="7"/>
  <c r="P129" i="7"/>
  <c r="O129" i="7"/>
  <c r="N129" i="7"/>
  <c r="M129" i="7"/>
  <c r="L129" i="7"/>
  <c r="L122" i="7" s="1"/>
  <c r="K129" i="7"/>
  <c r="J129" i="7"/>
  <c r="I129" i="7"/>
  <c r="H129" i="7"/>
  <c r="AG129" i="7" l="1"/>
  <c r="T129" i="7"/>
  <c r="I20" i="5"/>
  <c r="G20" i="5"/>
  <c r="AF129" i="7" l="1"/>
  <c r="AG122" i="7"/>
  <c r="AH203" i="7"/>
  <c r="AI203" i="7"/>
  <c r="AJ203" i="7"/>
  <c r="AK203" i="7"/>
  <c r="AL203" i="7"/>
  <c r="AM203" i="7"/>
  <c r="AN203" i="7"/>
  <c r="AO203" i="7"/>
  <c r="AP203" i="7"/>
  <c r="AQ203" i="7"/>
  <c r="AH204" i="7"/>
  <c r="AI204" i="7"/>
  <c r="AJ204" i="7"/>
  <c r="AK204" i="7"/>
  <c r="AL204" i="7"/>
  <c r="AL202" i="7" s="1"/>
  <c r="AM204" i="7"/>
  <c r="AN204" i="7"/>
  <c r="AO204" i="7"/>
  <c r="AP204" i="7"/>
  <c r="AQ204" i="7"/>
  <c r="AH205" i="7"/>
  <c r="AI205" i="7"/>
  <c r="AJ205" i="7"/>
  <c r="AK205" i="7"/>
  <c r="AL205" i="7"/>
  <c r="AM205" i="7"/>
  <c r="AN205" i="7"/>
  <c r="AO205" i="7"/>
  <c r="AP205" i="7"/>
  <c r="AQ205" i="7"/>
  <c r="AH206" i="7"/>
  <c r="AI206" i="7"/>
  <c r="AJ206" i="7"/>
  <c r="AK206" i="7"/>
  <c r="AL206" i="7"/>
  <c r="AM206" i="7"/>
  <c r="AN206" i="7"/>
  <c r="AO206" i="7"/>
  <c r="AP206" i="7"/>
  <c r="AQ206" i="7"/>
  <c r="AG204" i="7"/>
  <c r="AG205" i="7"/>
  <c r="AG206" i="7"/>
  <c r="AG202" i="7" s="1"/>
  <c r="AG203" i="7"/>
  <c r="AH199" i="7"/>
  <c r="AI199" i="7"/>
  <c r="AJ199" i="7"/>
  <c r="AK199" i="7"/>
  <c r="AL199" i="7"/>
  <c r="AM199" i="7"/>
  <c r="AN199" i="7"/>
  <c r="AO199" i="7"/>
  <c r="AP199" i="7"/>
  <c r="AQ199" i="7"/>
  <c r="AH200" i="7"/>
  <c r="AI200" i="7"/>
  <c r="AJ200" i="7"/>
  <c r="AK200" i="7"/>
  <c r="AL200" i="7"/>
  <c r="AL198" i="7" s="1"/>
  <c r="AM200" i="7"/>
  <c r="AN200" i="7"/>
  <c r="AO200" i="7"/>
  <c r="AP200" i="7"/>
  <c r="AQ200" i="7"/>
  <c r="AH201" i="7"/>
  <c r="AI201" i="7"/>
  <c r="AJ201" i="7"/>
  <c r="AK201" i="7"/>
  <c r="AL201" i="7"/>
  <c r="AM201" i="7"/>
  <c r="AN201" i="7"/>
  <c r="AO201" i="7"/>
  <c r="AP201" i="7"/>
  <c r="AQ201" i="7"/>
  <c r="AG200" i="7"/>
  <c r="AG201" i="7"/>
  <c r="AG199" i="7"/>
  <c r="AH191" i="7"/>
  <c r="AI191" i="7"/>
  <c r="AJ191" i="7"/>
  <c r="AK191" i="7"/>
  <c r="AL191" i="7"/>
  <c r="AM191" i="7"/>
  <c r="AN191" i="7"/>
  <c r="AO191" i="7"/>
  <c r="AP191" i="7"/>
  <c r="AQ191" i="7"/>
  <c r="AH192" i="7"/>
  <c r="AI192" i="7"/>
  <c r="AJ192" i="7"/>
  <c r="AK192" i="7"/>
  <c r="AL192" i="7"/>
  <c r="AM192" i="7"/>
  <c r="AN192" i="7"/>
  <c r="AO192" i="7"/>
  <c r="AP192" i="7"/>
  <c r="AQ192" i="7"/>
  <c r="AH193" i="7"/>
  <c r="AI193" i="7"/>
  <c r="AJ193" i="7"/>
  <c r="AK193" i="7"/>
  <c r="AL193" i="7"/>
  <c r="AM193" i="7"/>
  <c r="AN193" i="7"/>
  <c r="AO193" i="7"/>
  <c r="AP193" i="7"/>
  <c r="AQ193" i="7"/>
  <c r="AH194" i="7"/>
  <c r="AI194" i="7"/>
  <c r="AJ194" i="7"/>
  <c r="AK194" i="7"/>
  <c r="AL194" i="7"/>
  <c r="AM194" i="7"/>
  <c r="AN194" i="7"/>
  <c r="AO194" i="7"/>
  <c r="AP194" i="7"/>
  <c r="AQ194" i="7"/>
  <c r="AG192" i="7"/>
  <c r="AG193" i="7"/>
  <c r="AG194" i="7"/>
  <c r="AF194" i="7" s="1"/>
  <c r="AG191" i="7"/>
  <c r="AF203" i="7"/>
  <c r="AG198" i="7"/>
  <c r="AG184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G99" i="7"/>
  <c r="AF99" i="7" s="1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I92" i="7"/>
  <c r="AJ92" i="7"/>
  <c r="AK92" i="7"/>
  <c r="AL92" i="7"/>
  <c r="AM92" i="7"/>
  <c r="AN92" i="7"/>
  <c r="AO92" i="7"/>
  <c r="AP92" i="7"/>
  <c r="AQ92" i="7"/>
  <c r="AH93" i="7"/>
  <c r="AI93" i="7"/>
  <c r="AJ93" i="7"/>
  <c r="AK93" i="7"/>
  <c r="AL93" i="7"/>
  <c r="AM93" i="7"/>
  <c r="AN93" i="7"/>
  <c r="AO93" i="7"/>
  <c r="AP93" i="7"/>
  <c r="AQ93" i="7"/>
  <c r="AG91" i="7"/>
  <c r="AG92" i="7"/>
  <c r="AG90" i="7"/>
  <c r="AF90" i="7" s="1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AF206" i="7"/>
  <c r="T206" i="7"/>
  <c r="H206" i="7"/>
  <c r="AF205" i="7"/>
  <c r="T205" i="7"/>
  <c r="H205" i="7"/>
  <c r="AF204" i="7"/>
  <c r="T204" i="7"/>
  <c r="H204" i="7"/>
  <c r="T203" i="7"/>
  <c r="H203" i="7"/>
  <c r="AQ202" i="7"/>
  <c r="AP202" i="7"/>
  <c r="AO202" i="7"/>
  <c r="AN202" i="7"/>
  <c r="AM202" i="7"/>
  <c r="AK202" i="7"/>
  <c r="AJ202" i="7"/>
  <c r="AI202" i="7"/>
  <c r="AH202" i="7"/>
  <c r="AE202" i="7"/>
  <c r="AD202" i="7"/>
  <c r="AC202" i="7"/>
  <c r="AB202" i="7"/>
  <c r="AA202" i="7"/>
  <c r="Z202" i="7"/>
  <c r="Y202" i="7"/>
  <c r="X202" i="7"/>
  <c r="W202" i="7"/>
  <c r="V202" i="7"/>
  <c r="U202" i="7"/>
  <c r="S202" i="7"/>
  <c r="R202" i="7"/>
  <c r="Q202" i="7"/>
  <c r="P202" i="7"/>
  <c r="O202" i="7"/>
  <c r="N202" i="7"/>
  <c r="H202" i="7" s="1"/>
  <c r="M202" i="7"/>
  <c r="L202" i="7"/>
  <c r="K202" i="7"/>
  <c r="J202" i="7"/>
  <c r="I202" i="7"/>
  <c r="T201" i="7"/>
  <c r="H201" i="7"/>
  <c r="AF200" i="7"/>
  <c r="T200" i="7"/>
  <c r="H200" i="7"/>
  <c r="T199" i="7"/>
  <c r="H199" i="7"/>
  <c r="AQ198" i="7"/>
  <c r="AQ197" i="7" s="1"/>
  <c r="AQ196" i="7" s="1"/>
  <c r="AP198" i="7"/>
  <c r="AO198" i="7"/>
  <c r="AN198" i="7"/>
  <c r="AN197" i="7" s="1"/>
  <c r="AN196" i="7" s="1"/>
  <c r="AM198" i="7"/>
  <c r="AK198" i="7"/>
  <c r="AJ198" i="7"/>
  <c r="AI198" i="7"/>
  <c r="AH198" i="7"/>
  <c r="AE198" i="7"/>
  <c r="T198" i="7" s="1"/>
  <c r="AD198" i="7"/>
  <c r="AC198" i="7"/>
  <c r="AB198" i="7"/>
  <c r="AA198" i="7"/>
  <c r="Z198" i="7"/>
  <c r="Y198" i="7"/>
  <c r="X198" i="7"/>
  <c r="W198" i="7"/>
  <c r="V198" i="7"/>
  <c r="U198" i="7"/>
  <c r="S198" i="7"/>
  <c r="R198" i="7"/>
  <c r="Q198" i="7"/>
  <c r="P198" i="7"/>
  <c r="P197" i="7" s="1"/>
  <c r="P196" i="7" s="1"/>
  <c r="O198" i="7"/>
  <c r="N198" i="7"/>
  <c r="M198" i="7"/>
  <c r="L198" i="7"/>
  <c r="K198" i="7"/>
  <c r="J198" i="7"/>
  <c r="I198" i="7"/>
  <c r="AP197" i="7"/>
  <c r="AO197" i="7"/>
  <c r="AM197" i="7"/>
  <c r="AK197" i="7"/>
  <c r="AJ197" i="7"/>
  <c r="AI197" i="7"/>
  <c r="AH197" i="7"/>
  <c r="AD197" i="7"/>
  <c r="AC197" i="7"/>
  <c r="AB197" i="7"/>
  <c r="AA197" i="7"/>
  <c r="Z197" i="7"/>
  <c r="Y197" i="7"/>
  <c r="X197" i="7"/>
  <c r="W197" i="7"/>
  <c r="V197" i="7"/>
  <c r="S197" i="7"/>
  <c r="R197" i="7"/>
  <c r="Q197" i="7"/>
  <c r="O197" i="7"/>
  <c r="M197" i="7"/>
  <c r="L197" i="7"/>
  <c r="K197" i="7"/>
  <c r="J197" i="7"/>
  <c r="I197" i="7"/>
  <c r="AP196" i="7"/>
  <c r="AO196" i="7"/>
  <c r="AM196" i="7"/>
  <c r="AK196" i="7"/>
  <c r="AJ196" i="7"/>
  <c r="AI196" i="7"/>
  <c r="AH196" i="7"/>
  <c r="AD196" i="7"/>
  <c r="AC196" i="7"/>
  <c r="AB196" i="7"/>
  <c r="AA196" i="7"/>
  <c r="Z196" i="7"/>
  <c r="Y196" i="7"/>
  <c r="X196" i="7"/>
  <c r="W196" i="7"/>
  <c r="V196" i="7"/>
  <c r="S196" i="7"/>
  <c r="R196" i="7"/>
  <c r="Q196" i="7"/>
  <c r="O196" i="7"/>
  <c r="M196" i="7"/>
  <c r="L196" i="7"/>
  <c r="K196" i="7"/>
  <c r="J196" i="7"/>
  <c r="I196" i="7"/>
  <c r="T194" i="7"/>
  <c r="H194" i="7"/>
  <c r="AF193" i="7"/>
  <c r="T193" i="7"/>
  <c r="H193" i="7"/>
  <c r="AF192" i="7"/>
  <c r="T192" i="7"/>
  <c r="H192" i="7"/>
  <c r="T191" i="7"/>
  <c r="H191" i="7"/>
  <c r="AQ190" i="7"/>
  <c r="AP190" i="7"/>
  <c r="AO190" i="7"/>
  <c r="AN190" i="7"/>
  <c r="AM190" i="7"/>
  <c r="AL190" i="7"/>
  <c r="AL189" i="7" s="1"/>
  <c r="AL188" i="7" s="1"/>
  <c r="AK190" i="7"/>
  <c r="AJ190" i="7"/>
  <c r="AI190" i="7"/>
  <c r="AH190" i="7"/>
  <c r="AG190" i="7"/>
  <c r="AE190" i="7"/>
  <c r="AD190" i="7"/>
  <c r="AC190" i="7"/>
  <c r="AB190" i="7"/>
  <c r="AA190" i="7"/>
  <c r="Z190" i="7"/>
  <c r="Y190" i="7"/>
  <c r="X190" i="7"/>
  <c r="W190" i="7"/>
  <c r="V190" i="7"/>
  <c r="U190" i="7"/>
  <c r="T190" i="7" s="1"/>
  <c r="S190" i="7"/>
  <c r="R190" i="7"/>
  <c r="Q190" i="7"/>
  <c r="P190" i="7"/>
  <c r="O190" i="7"/>
  <c r="N190" i="7"/>
  <c r="H190" i="7" s="1"/>
  <c r="M190" i="7"/>
  <c r="L190" i="7"/>
  <c r="K190" i="7"/>
  <c r="J190" i="7"/>
  <c r="I190" i="7"/>
  <c r="AQ189" i="7"/>
  <c r="AP189" i="7"/>
  <c r="AP188" i="7" s="1"/>
  <c r="AO189" i="7"/>
  <c r="AN189" i="7"/>
  <c r="AN188" i="7" s="1"/>
  <c r="AM189" i="7"/>
  <c r="AK189" i="7"/>
  <c r="AJ189" i="7"/>
  <c r="AJ188" i="7" s="1"/>
  <c r="AI189" i="7"/>
  <c r="AH189" i="7"/>
  <c r="AG189" i="7"/>
  <c r="AE189" i="7"/>
  <c r="AD189" i="7"/>
  <c r="AC189" i="7"/>
  <c r="AB189" i="7"/>
  <c r="AA189" i="7"/>
  <c r="Z189" i="7"/>
  <c r="Z188" i="7" s="1"/>
  <c r="Y189" i="7"/>
  <c r="X189" i="7"/>
  <c r="W189" i="7"/>
  <c r="V189" i="7"/>
  <c r="S189" i="7"/>
  <c r="R189" i="7"/>
  <c r="Q189" i="7"/>
  <c r="P189" i="7"/>
  <c r="O189" i="7"/>
  <c r="N189" i="7"/>
  <c r="H189" i="7" s="1"/>
  <c r="M189" i="7"/>
  <c r="L189" i="7"/>
  <c r="K189" i="7"/>
  <c r="J189" i="7"/>
  <c r="I189" i="7"/>
  <c r="AQ188" i="7"/>
  <c r="AO188" i="7"/>
  <c r="AM188" i="7"/>
  <c r="AK188" i="7"/>
  <c r="AH188" i="7"/>
  <c r="AG188" i="7"/>
  <c r="AE188" i="7"/>
  <c r="AD188" i="7"/>
  <c r="AC188" i="7"/>
  <c r="AB188" i="7"/>
  <c r="AA188" i="7"/>
  <c r="Y188" i="7"/>
  <c r="X188" i="7"/>
  <c r="W188" i="7"/>
  <c r="V188" i="7"/>
  <c r="S188" i="7"/>
  <c r="R188" i="7"/>
  <c r="Q188" i="7"/>
  <c r="P188" i="7"/>
  <c r="O188" i="7"/>
  <c r="N188" i="7"/>
  <c r="H188" i="7" s="1"/>
  <c r="M188" i="7"/>
  <c r="L188" i="7"/>
  <c r="K188" i="7"/>
  <c r="J188" i="7"/>
  <c r="I188" i="7"/>
  <c r="I212" i="7"/>
  <c r="I211" i="7" s="1"/>
  <c r="J212" i="7"/>
  <c r="K212" i="7"/>
  <c r="K211" i="7" s="1"/>
  <c r="L212" i="7"/>
  <c r="M212" i="7"/>
  <c r="N212" i="7"/>
  <c r="O212" i="7"/>
  <c r="O211" i="7" s="1"/>
  <c r="P212" i="7"/>
  <c r="P211" i="7" s="1"/>
  <c r="Q212" i="7"/>
  <c r="R212" i="7"/>
  <c r="R211" i="7" s="1"/>
  <c r="S212" i="7"/>
  <c r="S211" i="7" s="1"/>
  <c r="U212" i="7"/>
  <c r="U211" i="7" s="1"/>
  <c r="V212" i="7"/>
  <c r="W212" i="7"/>
  <c r="W211" i="7" s="1"/>
  <c r="X212" i="7"/>
  <c r="X211" i="7" s="1"/>
  <c r="Y212" i="7"/>
  <c r="Y211" i="7" s="1"/>
  <c r="Z212" i="7"/>
  <c r="Z211" i="7" s="1"/>
  <c r="AA212" i="7"/>
  <c r="AA211" i="7" s="1"/>
  <c r="AB212" i="7"/>
  <c r="AB211" i="7" s="1"/>
  <c r="AC212" i="7"/>
  <c r="AC211" i="7" s="1"/>
  <c r="AD212" i="7"/>
  <c r="AD211" i="7" s="1"/>
  <c r="AE212" i="7"/>
  <c r="AE211" i="7" s="1"/>
  <c r="H213" i="7"/>
  <c r="T213" i="7"/>
  <c r="AG213" i="7"/>
  <c r="AH213" i="7"/>
  <c r="AH212" i="7" s="1"/>
  <c r="AI213" i="7"/>
  <c r="AI212" i="7" s="1"/>
  <c r="AJ213" i="7"/>
  <c r="AK213" i="7"/>
  <c r="AK212" i="7" s="1"/>
  <c r="AL213" i="7"/>
  <c r="AL212" i="7" s="1"/>
  <c r="AM213" i="7"/>
  <c r="AM212" i="7" s="1"/>
  <c r="AN213" i="7"/>
  <c r="AN212" i="7" s="1"/>
  <c r="AO213" i="7"/>
  <c r="AO212" i="7" s="1"/>
  <c r="AP213" i="7"/>
  <c r="AP212" i="7" s="1"/>
  <c r="AQ213" i="7"/>
  <c r="AQ212" i="7" s="1"/>
  <c r="H214" i="7"/>
  <c r="T214" i="7"/>
  <c r="AG214" i="7"/>
  <c r="AF214" i="7" s="1"/>
  <c r="AH214" i="7"/>
  <c r="AI214" i="7"/>
  <c r="AJ214" i="7"/>
  <c r="AK214" i="7"/>
  <c r="AL214" i="7"/>
  <c r="AM214" i="7"/>
  <c r="AN214" i="7"/>
  <c r="AO214" i="7"/>
  <c r="AP214" i="7"/>
  <c r="AQ214" i="7"/>
  <c r="H215" i="7"/>
  <c r="T215" i="7"/>
  <c r="AG215" i="7"/>
  <c r="AF215" i="7" s="1"/>
  <c r="AH215" i="7"/>
  <c r="AI215" i="7"/>
  <c r="AJ215" i="7"/>
  <c r="AK215" i="7"/>
  <c r="AL215" i="7"/>
  <c r="AM215" i="7"/>
  <c r="AN215" i="7"/>
  <c r="AO215" i="7"/>
  <c r="AP215" i="7"/>
  <c r="AQ215" i="7"/>
  <c r="I216" i="7"/>
  <c r="J216" i="7"/>
  <c r="K216" i="7"/>
  <c r="L216" i="7"/>
  <c r="M216" i="7"/>
  <c r="N216" i="7"/>
  <c r="O216" i="7"/>
  <c r="P216" i="7"/>
  <c r="Q216" i="7"/>
  <c r="R216" i="7"/>
  <c r="S216" i="7"/>
  <c r="U216" i="7"/>
  <c r="V216" i="7"/>
  <c r="W216" i="7"/>
  <c r="X216" i="7"/>
  <c r="Y216" i="7"/>
  <c r="Z216" i="7"/>
  <c r="AA216" i="7"/>
  <c r="AB216" i="7"/>
  <c r="AC216" i="7"/>
  <c r="AD216" i="7"/>
  <c r="AE216" i="7"/>
  <c r="H217" i="7"/>
  <c r="T217" i="7"/>
  <c r="AG217" i="7"/>
  <c r="AH217" i="7"/>
  <c r="AI217" i="7"/>
  <c r="AI216" i="7" s="1"/>
  <c r="AJ217" i="7"/>
  <c r="AJ216" i="7" s="1"/>
  <c r="AK217" i="7"/>
  <c r="AL217" i="7"/>
  <c r="AM217" i="7"/>
  <c r="AM216" i="7" s="1"/>
  <c r="AN217" i="7"/>
  <c r="AN216" i="7" s="1"/>
  <c r="AO217" i="7"/>
  <c r="AP217" i="7"/>
  <c r="AP216" i="7" s="1"/>
  <c r="AQ217" i="7"/>
  <c r="AQ216" i="7" s="1"/>
  <c r="H218" i="7"/>
  <c r="T218" i="7"/>
  <c r="AG218" i="7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H220" i="7"/>
  <c r="T220" i="7"/>
  <c r="AG220" i="7"/>
  <c r="AF220" i="7" s="1"/>
  <c r="AH220" i="7"/>
  <c r="AI220" i="7"/>
  <c r="AJ220" i="7"/>
  <c r="AK220" i="7"/>
  <c r="AL220" i="7"/>
  <c r="AM220" i="7"/>
  <c r="AN220" i="7"/>
  <c r="AO220" i="7"/>
  <c r="AP220" i="7"/>
  <c r="AQ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Q221" i="7"/>
  <c r="I222" i="7"/>
  <c r="J222" i="7"/>
  <c r="K222" i="7"/>
  <c r="L222" i="7"/>
  <c r="M222" i="7"/>
  <c r="N222" i="7"/>
  <c r="O222" i="7"/>
  <c r="P222" i="7"/>
  <c r="Q222" i="7"/>
  <c r="R222" i="7"/>
  <c r="S222" i="7"/>
  <c r="U222" i="7"/>
  <c r="T222" i="7" s="1"/>
  <c r="V222" i="7"/>
  <c r="W222" i="7"/>
  <c r="X222" i="7"/>
  <c r="Y222" i="7"/>
  <c r="Z222" i="7"/>
  <c r="AA222" i="7"/>
  <c r="AB222" i="7"/>
  <c r="AC222" i="7"/>
  <c r="AD222" i="7"/>
  <c r="AE222" i="7"/>
  <c r="H223" i="7"/>
  <c r="T223" i="7"/>
  <c r="AG223" i="7"/>
  <c r="AH223" i="7"/>
  <c r="AI223" i="7"/>
  <c r="AJ223" i="7"/>
  <c r="AK223" i="7"/>
  <c r="AL223" i="7"/>
  <c r="AM223" i="7"/>
  <c r="AN223" i="7"/>
  <c r="AO223" i="7"/>
  <c r="AP223" i="7"/>
  <c r="AP222" i="7" s="1"/>
  <c r="AQ223" i="7"/>
  <c r="H224" i="7"/>
  <c r="T224" i="7"/>
  <c r="AG224" i="7"/>
  <c r="AH224" i="7"/>
  <c r="AF224" i="7" s="1"/>
  <c r="AI224" i="7"/>
  <c r="AJ224" i="7"/>
  <c r="AK224" i="7"/>
  <c r="AL224" i="7"/>
  <c r="AM224" i="7"/>
  <c r="AN224" i="7"/>
  <c r="AO224" i="7"/>
  <c r="AP224" i="7"/>
  <c r="AQ224" i="7"/>
  <c r="I226" i="7"/>
  <c r="I225" i="7" s="1"/>
  <c r="J226" i="7"/>
  <c r="J225" i="7" s="1"/>
  <c r="K226" i="7"/>
  <c r="K225" i="7" s="1"/>
  <c r="L226" i="7"/>
  <c r="L225" i="7" s="1"/>
  <c r="M226" i="7"/>
  <c r="M225" i="7" s="1"/>
  <c r="N226" i="7"/>
  <c r="N225" i="7" s="1"/>
  <c r="O226" i="7"/>
  <c r="O225" i="7" s="1"/>
  <c r="P226" i="7"/>
  <c r="P225" i="7" s="1"/>
  <c r="Q226" i="7"/>
  <c r="Q225" i="7" s="1"/>
  <c r="R226" i="7"/>
  <c r="R225" i="7" s="1"/>
  <c r="S226" i="7"/>
  <c r="S225" i="7" s="1"/>
  <c r="U226" i="7"/>
  <c r="U225" i="7" s="1"/>
  <c r="V226" i="7"/>
  <c r="V225" i="7" s="1"/>
  <c r="W226" i="7"/>
  <c r="W225" i="7" s="1"/>
  <c r="X226" i="7"/>
  <c r="X225" i="7" s="1"/>
  <c r="Y226" i="7"/>
  <c r="Y225" i="7" s="1"/>
  <c r="Z226" i="7"/>
  <c r="Z225" i="7" s="1"/>
  <c r="AA226" i="7"/>
  <c r="AA225" i="7" s="1"/>
  <c r="AB226" i="7"/>
  <c r="AB225" i="7" s="1"/>
  <c r="AC226" i="7"/>
  <c r="AC225" i="7" s="1"/>
  <c r="AD226" i="7"/>
  <c r="AD225" i="7" s="1"/>
  <c r="AE226" i="7"/>
  <c r="AE225" i="7" s="1"/>
  <c r="AG226" i="7"/>
  <c r="AG225" i="7" s="1"/>
  <c r="AH226" i="7"/>
  <c r="AH225" i="7" s="1"/>
  <c r="AI226" i="7"/>
  <c r="AI225" i="7" s="1"/>
  <c r="AJ226" i="7"/>
  <c r="AJ225" i="7" s="1"/>
  <c r="AK226" i="7"/>
  <c r="AK225" i="7" s="1"/>
  <c r="AL226" i="7"/>
  <c r="AL225" i="7" s="1"/>
  <c r="AM226" i="7"/>
  <c r="AM225" i="7" s="1"/>
  <c r="AN226" i="7"/>
  <c r="AN225" i="7" s="1"/>
  <c r="AO226" i="7"/>
  <c r="AO225" i="7" s="1"/>
  <c r="AP226" i="7"/>
  <c r="AP225" i="7" s="1"/>
  <c r="AQ226" i="7"/>
  <c r="AQ225" i="7" s="1"/>
  <c r="T216" i="7" l="1"/>
  <c r="V211" i="7"/>
  <c r="T211" i="7" s="1"/>
  <c r="H222" i="7"/>
  <c r="AL216" i="7"/>
  <c r="AL211" i="7" s="1"/>
  <c r="AL210" i="7" s="1"/>
  <c r="AF221" i="7"/>
  <c r="AH216" i="7"/>
  <c r="AF219" i="7"/>
  <c r="AF218" i="7"/>
  <c r="AO216" i="7"/>
  <c r="Q211" i="7"/>
  <c r="N211" i="7"/>
  <c r="N210" i="7" s="1"/>
  <c r="M211" i="7"/>
  <c r="M210" i="7" s="1"/>
  <c r="M209" i="7" s="1"/>
  <c r="AK216" i="7"/>
  <c r="AK211" i="7" s="1"/>
  <c r="AK210" i="7" s="1"/>
  <c r="AK209" i="7" s="1"/>
  <c r="H216" i="7"/>
  <c r="AF217" i="7"/>
  <c r="J211" i="7"/>
  <c r="H211" i="7" s="1"/>
  <c r="L211" i="7"/>
  <c r="L210" i="7" s="1"/>
  <c r="L209" i="7" s="1"/>
  <c r="AJ212" i="7"/>
  <c r="AJ211" i="7" s="1"/>
  <c r="AJ210" i="7" s="1"/>
  <c r="AJ209" i="7" s="1"/>
  <c r="AF213" i="7"/>
  <c r="AL197" i="7"/>
  <c r="AL196" i="7" s="1"/>
  <c r="AF199" i="7"/>
  <c r="H198" i="7"/>
  <c r="AF201" i="7"/>
  <c r="N197" i="7"/>
  <c r="AF93" i="7"/>
  <c r="AF100" i="7"/>
  <c r="AF92" i="7"/>
  <c r="AF202" i="7"/>
  <c r="AE197" i="7"/>
  <c r="AE196" i="7" s="1"/>
  <c r="AF191" i="7"/>
  <c r="AF198" i="7"/>
  <c r="AG197" i="7"/>
  <c r="AF189" i="7"/>
  <c r="AF190" i="7"/>
  <c r="T202" i="7"/>
  <c r="U189" i="7"/>
  <c r="AF91" i="7"/>
  <c r="AF88" i="7"/>
  <c r="AI188" i="7"/>
  <c r="U197" i="7"/>
  <c r="T225" i="7"/>
  <c r="AF225" i="7"/>
  <c r="H225" i="7"/>
  <c r="AF226" i="7"/>
  <c r="T226" i="7"/>
  <c r="H226" i="7"/>
  <c r="AN222" i="7"/>
  <c r="AL222" i="7"/>
  <c r="AJ222" i="7"/>
  <c r="AH222" i="7"/>
  <c r="AH211" i="7" s="1"/>
  <c r="AH210" i="7" s="1"/>
  <c r="AF223" i="7"/>
  <c r="AP211" i="7"/>
  <c r="AP210" i="7" s="1"/>
  <c r="AN211" i="7"/>
  <c r="AN210" i="7" s="1"/>
  <c r="AE210" i="7"/>
  <c r="AE209" i="7" s="1"/>
  <c r="AC210" i="7"/>
  <c r="AC209" i="7" s="1"/>
  <c r="AA210" i="7"/>
  <c r="AA209" i="7" s="1"/>
  <c r="Y210" i="7"/>
  <c r="Y209" i="7" s="1"/>
  <c r="W210" i="7"/>
  <c r="W209" i="7" s="1"/>
  <c r="U210" i="7"/>
  <c r="R210" i="7"/>
  <c r="P210" i="7"/>
  <c r="J210" i="7"/>
  <c r="AQ222" i="7"/>
  <c r="AO222" i="7"/>
  <c r="AM222" i="7"/>
  <c r="AK222" i="7"/>
  <c r="AI222" i="7"/>
  <c r="AG222" i="7"/>
  <c r="AF222" i="7" s="1"/>
  <c r="AQ211" i="7"/>
  <c r="AQ210" i="7" s="1"/>
  <c r="AQ209" i="7" s="1"/>
  <c r="AO211" i="7"/>
  <c r="AO210" i="7" s="1"/>
  <c r="AO209" i="7" s="1"/>
  <c r="AM211" i="7"/>
  <c r="AM210" i="7" s="1"/>
  <c r="AM209" i="7" s="1"/>
  <c r="AI211" i="7"/>
  <c r="AI210" i="7" s="1"/>
  <c r="AI209" i="7" s="1"/>
  <c r="AD210" i="7"/>
  <c r="AD209" i="7" s="1"/>
  <c r="AB210" i="7"/>
  <c r="AB209" i="7" s="1"/>
  <c r="Z210" i="7"/>
  <c r="Z209" i="7" s="1"/>
  <c r="X210" i="7"/>
  <c r="X209" i="7" s="1"/>
  <c r="S210" i="7"/>
  <c r="S209" i="7" s="1"/>
  <c r="Q210" i="7"/>
  <c r="Q209" i="7" s="1"/>
  <c r="O210" i="7"/>
  <c r="O209" i="7" s="1"/>
  <c r="K210" i="7"/>
  <c r="K209" i="7" s="1"/>
  <c r="I210" i="7"/>
  <c r="AG216" i="7"/>
  <c r="AG212" i="7"/>
  <c r="T212" i="7"/>
  <c r="H212" i="7"/>
  <c r="H8" i="7"/>
  <c r="AQ44" i="7"/>
  <c r="AP44" i="7"/>
  <c r="AO44" i="7"/>
  <c r="AN44" i="7"/>
  <c r="AM44" i="7"/>
  <c r="AL44" i="7"/>
  <c r="AK44" i="7"/>
  <c r="AJ44" i="7"/>
  <c r="AI44" i="7"/>
  <c r="AH44" i="7"/>
  <c r="AG44" i="7"/>
  <c r="AF44" i="7" s="1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F41" i="7" s="1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F39" i="7" s="1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M37" i="7"/>
  <c r="AL37" i="7"/>
  <c r="AK37" i="7"/>
  <c r="AJ37" i="7"/>
  <c r="AI37" i="7"/>
  <c r="AH37" i="7"/>
  <c r="AG37" i="7"/>
  <c r="AF37" i="7" s="1"/>
  <c r="AQ34" i="7"/>
  <c r="AP34" i="7"/>
  <c r="AO34" i="7"/>
  <c r="AN34" i="7"/>
  <c r="AM34" i="7"/>
  <c r="AL34" i="7"/>
  <c r="AK34" i="7"/>
  <c r="AJ34" i="7"/>
  <c r="AI34" i="7"/>
  <c r="AH34" i="7"/>
  <c r="AG34" i="7"/>
  <c r="AF34" i="7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F30" i="7" s="1"/>
  <c r="AV31" i="7" s="1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F27" i="7" s="1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F25" i="7" s="1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F22" i="7" s="1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Z108" i="7" s="1"/>
  <c r="Z107" i="7" s="1"/>
  <c r="Y113" i="7"/>
  <c r="X113" i="7"/>
  <c r="W113" i="7"/>
  <c r="V113" i="7"/>
  <c r="U113" i="7"/>
  <c r="S113" i="7"/>
  <c r="R113" i="7"/>
  <c r="Q113" i="7"/>
  <c r="P113" i="7"/>
  <c r="P108" i="7" s="1"/>
  <c r="P107" i="7" s="1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P108" i="7" s="1"/>
  <c r="AP107" i="7" s="1"/>
  <c r="AO109" i="7"/>
  <c r="AN109" i="7"/>
  <c r="AM109" i="7"/>
  <c r="AL109" i="7"/>
  <c r="AL108" i="7" s="1"/>
  <c r="AL107" i="7" s="1"/>
  <c r="AK109" i="7"/>
  <c r="AJ109" i="7"/>
  <c r="AI109" i="7"/>
  <c r="AH109" i="7"/>
  <c r="AH108" i="7" s="1"/>
  <c r="AH107" i="7" s="1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T109" i="7" s="1"/>
  <c r="S109" i="7"/>
  <c r="R109" i="7"/>
  <c r="R108" i="7" s="1"/>
  <c r="R107" i="7" s="1"/>
  <c r="Q109" i="7"/>
  <c r="P109" i="7"/>
  <c r="O109" i="7"/>
  <c r="N109" i="7"/>
  <c r="N108" i="7" s="1"/>
  <c r="M109" i="7"/>
  <c r="L109" i="7"/>
  <c r="L108" i="7" s="1"/>
  <c r="L107" i="7" s="1"/>
  <c r="K109" i="7"/>
  <c r="J109" i="7"/>
  <c r="J108" i="7" s="1"/>
  <c r="J107" i="7" s="1"/>
  <c r="I109" i="7"/>
  <c r="H109" i="7"/>
  <c r="N107" i="7"/>
  <c r="T105" i="7"/>
  <c r="H105" i="7"/>
  <c r="T104" i="7"/>
  <c r="H104" i="7"/>
  <c r="AF103" i="7"/>
  <c r="T103" i="7"/>
  <c r="H103" i="7"/>
  <c r="AF102" i="7"/>
  <c r="T102" i="7"/>
  <c r="H102" i="7"/>
  <c r="AP101" i="7"/>
  <c r="AO101" i="7"/>
  <c r="AN101" i="7"/>
  <c r="AM101" i="7"/>
  <c r="AL101" i="7"/>
  <c r="AK101" i="7"/>
  <c r="AJ101" i="7"/>
  <c r="AI101" i="7"/>
  <c r="AH101" i="7"/>
  <c r="AG101" i="7"/>
  <c r="AE101" i="7"/>
  <c r="T101" i="7" s="1"/>
  <c r="AD101" i="7"/>
  <c r="AC101" i="7"/>
  <c r="AB101" i="7"/>
  <c r="AA101" i="7"/>
  <c r="Z101" i="7"/>
  <c r="Y101" i="7"/>
  <c r="X101" i="7"/>
  <c r="W101" i="7"/>
  <c r="V101" i="7"/>
  <c r="U101" i="7"/>
  <c r="S101" i="7"/>
  <c r="R101" i="7"/>
  <c r="R96" i="7" s="1"/>
  <c r="R95" i="7" s="1"/>
  <c r="Q101" i="7"/>
  <c r="P101" i="7"/>
  <c r="P96" i="7" s="1"/>
  <c r="P95" i="7" s="1"/>
  <c r="O101" i="7"/>
  <c r="N101" i="7"/>
  <c r="N96" i="7" s="1"/>
  <c r="N95" i="7" s="1"/>
  <c r="M101" i="7"/>
  <c r="L101" i="7"/>
  <c r="L96" i="7" s="1"/>
  <c r="L95" i="7" s="1"/>
  <c r="K101" i="7"/>
  <c r="J101" i="7"/>
  <c r="J96" i="7" s="1"/>
  <c r="J95" i="7" s="1"/>
  <c r="I101" i="7"/>
  <c r="H101" i="7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D97" i="7"/>
  <c r="AC97" i="7"/>
  <c r="AB97" i="7"/>
  <c r="AA97" i="7"/>
  <c r="Z97" i="7"/>
  <c r="Y97" i="7"/>
  <c r="X97" i="7"/>
  <c r="W97" i="7"/>
  <c r="V97" i="7"/>
  <c r="U97" i="7"/>
  <c r="S97" i="7"/>
  <c r="S96" i="7" s="1"/>
  <c r="S95" i="7" s="1"/>
  <c r="R97" i="7"/>
  <c r="Q97" i="7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H97" i="7" s="1"/>
  <c r="AE96" i="7"/>
  <c r="AF105" i="7" s="1"/>
  <c r="AC96" i="7"/>
  <c r="AA96" i="7"/>
  <c r="Y96" i="7"/>
  <c r="W96" i="7"/>
  <c r="U96" i="7"/>
  <c r="Q96" i="7"/>
  <c r="M96" i="7"/>
  <c r="I96" i="7"/>
  <c r="AC95" i="7"/>
  <c r="AA95" i="7"/>
  <c r="Y95" i="7"/>
  <c r="W95" i="7"/>
  <c r="U95" i="7"/>
  <c r="Q95" i="7"/>
  <c r="M95" i="7"/>
  <c r="I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X84" i="7" s="1"/>
  <c r="X83" i="7" s="1"/>
  <c r="W89" i="7"/>
  <c r="V89" i="7"/>
  <c r="U89" i="7"/>
  <c r="S89" i="7"/>
  <c r="R89" i="7"/>
  <c r="Q89" i="7"/>
  <c r="P89" i="7"/>
  <c r="O89" i="7"/>
  <c r="N89" i="7"/>
  <c r="M89" i="7"/>
  <c r="L89" i="7"/>
  <c r="K89" i="7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A85" i="7"/>
  <c r="Z85" i="7"/>
  <c r="Y85" i="7"/>
  <c r="X85" i="7"/>
  <c r="W85" i="7"/>
  <c r="V85" i="7"/>
  <c r="U85" i="7"/>
  <c r="S85" i="7"/>
  <c r="R85" i="7"/>
  <c r="R84" i="7" s="1"/>
  <c r="Q85" i="7"/>
  <c r="P85" i="7"/>
  <c r="P84" i="7" s="1"/>
  <c r="O85" i="7"/>
  <c r="N85" i="7"/>
  <c r="N84" i="7" s="1"/>
  <c r="M85" i="7"/>
  <c r="L85" i="7"/>
  <c r="L84" i="7" s="1"/>
  <c r="K85" i="7"/>
  <c r="J85" i="7"/>
  <c r="J84" i="7" s="1"/>
  <c r="J83" i="7" s="1"/>
  <c r="I85" i="7"/>
  <c r="AB84" i="7"/>
  <c r="AB83" i="7" s="1"/>
  <c r="S84" i="7"/>
  <c r="S83" i="7" s="1"/>
  <c r="Q84" i="7"/>
  <c r="Q83" i="7" s="1"/>
  <c r="O84" i="7"/>
  <c r="O83" i="7" s="1"/>
  <c r="M84" i="7"/>
  <c r="M83" i="7" s="1"/>
  <c r="K84" i="7"/>
  <c r="H84" i="7" s="1"/>
  <c r="I84" i="7"/>
  <c r="R83" i="7"/>
  <c r="P83" i="7"/>
  <c r="N83" i="7"/>
  <c r="L83" i="7"/>
  <c r="I83" i="7"/>
  <c r="T44" i="7"/>
  <c r="H44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T42" i="7" s="1"/>
  <c r="S42" i="7"/>
  <c r="R42" i="7"/>
  <c r="Q42" i="7"/>
  <c r="P42" i="7"/>
  <c r="O42" i="7"/>
  <c r="N42" i="7"/>
  <c r="M42" i="7"/>
  <c r="L42" i="7"/>
  <c r="K42" i="7"/>
  <c r="J42" i="7"/>
  <c r="I42" i="7"/>
  <c r="H42" i="7"/>
  <c r="T41" i="7"/>
  <c r="H41" i="7"/>
  <c r="T40" i="7"/>
  <c r="H40" i="7"/>
  <c r="T39" i="7"/>
  <c r="H39" i="7"/>
  <c r="T38" i="7"/>
  <c r="H38" i="7"/>
  <c r="T37" i="7"/>
  <c r="H37" i="7"/>
  <c r="AQ36" i="7"/>
  <c r="AP36" i="7"/>
  <c r="AO36" i="7"/>
  <c r="AN36" i="7"/>
  <c r="AM36" i="7"/>
  <c r="AL36" i="7"/>
  <c r="AK36" i="7"/>
  <c r="AJ36" i="7"/>
  <c r="AI36" i="7"/>
  <c r="AH36" i="7"/>
  <c r="AG36" i="7"/>
  <c r="AE36" i="7"/>
  <c r="AD36" i="7"/>
  <c r="AD35" i="7" s="1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AP35" i="7"/>
  <c r="AN35" i="7"/>
  <c r="AL35" i="7"/>
  <c r="AJ35" i="7"/>
  <c r="AH35" i="7"/>
  <c r="AE35" i="7"/>
  <c r="AC35" i="7"/>
  <c r="AB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M35" i="7"/>
  <c r="L35" i="7"/>
  <c r="K35" i="7"/>
  <c r="J35" i="7"/>
  <c r="I35" i="7"/>
  <c r="H35" i="7" s="1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F33" i="7" s="1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T31" i="7" s="1"/>
  <c r="S31" i="7"/>
  <c r="R31" i="7"/>
  <c r="Q31" i="7"/>
  <c r="P31" i="7"/>
  <c r="O31" i="7"/>
  <c r="N31" i="7"/>
  <c r="M31" i="7"/>
  <c r="L31" i="7"/>
  <c r="K31" i="7"/>
  <c r="J31" i="7"/>
  <c r="I31" i="7"/>
  <c r="H31" i="7"/>
  <c r="T30" i="7"/>
  <c r="AU31" i="7" s="1"/>
  <c r="H30" i="7"/>
  <c r="AT31" i="7" s="1"/>
  <c r="T29" i="7"/>
  <c r="AU30" i="7" s="1"/>
  <c r="H29" i="7"/>
  <c r="AT30" i="7" s="1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T28" i="7" s="1"/>
  <c r="S28" i="7"/>
  <c r="R28" i="7"/>
  <c r="Q28" i="7"/>
  <c r="P28" i="7"/>
  <c r="O28" i="7"/>
  <c r="N28" i="7"/>
  <c r="M28" i="7"/>
  <c r="L28" i="7"/>
  <c r="K28" i="7"/>
  <c r="J28" i="7"/>
  <c r="I28" i="7"/>
  <c r="H28" i="7"/>
  <c r="T27" i="7"/>
  <c r="H27" i="7"/>
  <c r="T26" i="7"/>
  <c r="H26" i="7"/>
  <c r="T25" i="7"/>
  <c r="H25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H23" i="7" s="1"/>
  <c r="N23" i="7"/>
  <c r="M23" i="7"/>
  <c r="L23" i="7"/>
  <c r="K23" i="7"/>
  <c r="J23" i="7"/>
  <c r="I23" i="7"/>
  <c r="T22" i="7"/>
  <c r="H22" i="7"/>
  <c r="T21" i="7"/>
  <c r="H21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H19" i="7" s="1"/>
  <c r="AB18" i="7"/>
  <c r="AB17" i="7" s="1"/>
  <c r="Z18" i="7"/>
  <c r="Z17" i="7" s="1"/>
  <c r="X18" i="7"/>
  <c r="X17" i="7" s="1"/>
  <c r="V18" i="7"/>
  <c r="V17" i="7" s="1"/>
  <c r="S18" i="7"/>
  <c r="S17" i="7" s="1"/>
  <c r="R18" i="7"/>
  <c r="R17" i="7" s="1"/>
  <c r="Q18" i="7"/>
  <c r="Q17" i="7" s="1"/>
  <c r="P18" i="7"/>
  <c r="P17" i="7" s="1"/>
  <c r="N18" i="7"/>
  <c r="N17" i="7" s="1"/>
  <c r="M18" i="7"/>
  <c r="M17" i="7" s="1"/>
  <c r="L18" i="7"/>
  <c r="L17" i="7" s="1"/>
  <c r="K18" i="7"/>
  <c r="K17" i="7" s="1"/>
  <c r="J18" i="7"/>
  <c r="J17" i="7" s="1"/>
  <c r="AN108" i="7" l="1"/>
  <c r="AN107" i="7" s="1"/>
  <c r="V210" i="7"/>
  <c r="V209" i="7" s="1"/>
  <c r="AF216" i="7"/>
  <c r="N196" i="7"/>
  <c r="H196" i="7" s="1"/>
  <c r="H197" i="7"/>
  <c r="O18" i="7"/>
  <c r="O17" i="7" s="1"/>
  <c r="AH96" i="7"/>
  <c r="AH95" i="7" s="1"/>
  <c r="AJ96" i="7"/>
  <c r="AJ95" i="7" s="1"/>
  <c r="AL96" i="7"/>
  <c r="AL95" i="7" s="1"/>
  <c r="AN96" i="7"/>
  <c r="AN95" i="7" s="1"/>
  <c r="AP96" i="7"/>
  <c r="AP95" i="7" s="1"/>
  <c r="I18" i="7"/>
  <c r="AF197" i="7"/>
  <c r="AG196" i="7"/>
  <c r="AF196" i="7" s="1"/>
  <c r="AF109" i="7"/>
  <c r="AJ108" i="7"/>
  <c r="AJ107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9" i="7"/>
  <c r="U188" i="7"/>
  <c r="T188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8" i="7"/>
  <c r="T197" i="7"/>
  <c r="U196" i="7"/>
  <c r="T196" i="7" s="1"/>
  <c r="AF212" i="7"/>
  <c r="AG211" i="7"/>
  <c r="H210" i="7"/>
  <c r="I209" i="7"/>
  <c r="U209" i="7"/>
  <c r="T209" i="7" s="1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H95" i="7"/>
  <c r="H96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M108" i="7"/>
  <c r="AM107" i="7" s="1"/>
  <c r="AO108" i="7"/>
  <c r="AO107" i="7" s="1"/>
  <c r="AQ108" i="7"/>
  <c r="AQ107" i="7" s="1"/>
  <c r="AF21" i="7"/>
  <c r="AF24" i="7"/>
  <c r="AF26" i="7"/>
  <c r="AF29" i="7"/>
  <c r="AV30" i="7" s="1"/>
  <c r="AF32" i="7"/>
  <c r="AV33" i="7" s="1"/>
  <c r="AF38" i="7"/>
  <c r="AF40" i="7"/>
  <c r="AF43" i="7"/>
  <c r="AF20" i="7"/>
  <c r="K83" i="7"/>
  <c r="I17" i="7"/>
  <c r="AG35" i="7"/>
  <c r="AF35" i="7" s="1"/>
  <c r="AF36" i="7"/>
  <c r="AF31" i="7"/>
  <c r="AG18" i="7"/>
  <c r="AO18" i="7"/>
  <c r="AO17" i="7" s="1"/>
  <c r="AF28" i="7"/>
  <c r="AF23" i="7"/>
  <c r="AI18" i="7"/>
  <c r="AI17" i="7" s="1"/>
  <c r="AK18" i="7"/>
  <c r="AK17" i="7" s="1"/>
  <c r="AM18" i="7"/>
  <c r="AM17" i="7" s="1"/>
  <c r="AQ18" i="7"/>
  <c r="AQ17" i="7" s="1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AF84" i="7"/>
  <c r="U84" i="7"/>
  <c r="I108" i="7"/>
  <c r="U108" i="7"/>
  <c r="AG108" i="7"/>
  <c r="AD17" i="7"/>
  <c r="T35" i="7"/>
  <c r="T36" i="7"/>
  <c r="T23" i="7"/>
  <c r="AE18" i="7"/>
  <c r="AE17" i="7" s="1"/>
  <c r="T19" i="7"/>
  <c r="U18" i="7"/>
  <c r="U17" i="7" s="1"/>
  <c r="H17" i="7"/>
  <c r="G48" i="5"/>
  <c r="AI48" i="12"/>
  <c r="AI47" i="12"/>
  <c r="T210" i="7" l="1"/>
  <c r="H18" i="7"/>
  <c r="T95" i="7"/>
  <c r="AQ101" i="7"/>
  <c r="AF104" i="7"/>
  <c r="AG95" i="7"/>
  <c r="AF83" i="7"/>
  <c r="AF211" i="7"/>
  <c r="AG210" i="7"/>
  <c r="AG17" i="7"/>
  <c r="T96" i="7"/>
  <c r="H83" i="7"/>
  <c r="AF18" i="7"/>
  <c r="AF17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Q96" i="7"/>
  <c r="AF101" i="7"/>
  <c r="AF210" i="7"/>
  <c r="AG209" i="7"/>
  <c r="AQ251" i="7"/>
  <c r="AP251" i="7"/>
  <c r="AO251" i="7"/>
  <c r="AN251" i="7"/>
  <c r="AM251" i="7"/>
  <c r="AL251" i="7"/>
  <c r="AK251" i="7"/>
  <c r="AJ251" i="7"/>
  <c r="AI251" i="7"/>
  <c r="AH251" i="7"/>
  <c r="AQ250" i="7"/>
  <c r="AP250" i="7"/>
  <c r="AO250" i="7"/>
  <c r="AN250" i="7"/>
  <c r="AM250" i="7"/>
  <c r="AL250" i="7"/>
  <c r="AK250" i="7"/>
  <c r="AJ250" i="7"/>
  <c r="AI250" i="7"/>
  <c r="AH250" i="7"/>
  <c r="AQ244" i="7"/>
  <c r="AP244" i="7"/>
  <c r="AO244" i="7"/>
  <c r="AN244" i="7"/>
  <c r="AM244" i="7"/>
  <c r="AL244" i="7"/>
  <c r="AK244" i="7"/>
  <c r="AJ244" i="7"/>
  <c r="AI244" i="7"/>
  <c r="AH244" i="7"/>
  <c r="AQ243" i="7"/>
  <c r="AP243" i="7"/>
  <c r="AO243" i="7"/>
  <c r="AN243" i="7"/>
  <c r="AM243" i="7"/>
  <c r="AL243" i="7"/>
  <c r="AK243" i="7"/>
  <c r="AJ243" i="7"/>
  <c r="AI243" i="7"/>
  <c r="AH243" i="7"/>
  <c r="AQ238" i="7"/>
  <c r="AP238" i="7"/>
  <c r="AO238" i="7"/>
  <c r="AN238" i="7"/>
  <c r="AM238" i="7"/>
  <c r="AL238" i="7"/>
  <c r="AK238" i="7"/>
  <c r="AJ238" i="7"/>
  <c r="AI238" i="7"/>
  <c r="AH238" i="7"/>
  <c r="AQ237" i="7"/>
  <c r="AP237" i="7"/>
  <c r="AO237" i="7"/>
  <c r="AN237" i="7"/>
  <c r="AM237" i="7"/>
  <c r="AL237" i="7"/>
  <c r="AK237" i="7"/>
  <c r="AJ237" i="7"/>
  <c r="AI237" i="7"/>
  <c r="AH237" i="7"/>
  <c r="AQ234" i="7"/>
  <c r="AP234" i="7"/>
  <c r="AO234" i="7"/>
  <c r="AN234" i="7"/>
  <c r="AM234" i="7"/>
  <c r="AL234" i="7"/>
  <c r="AK234" i="7"/>
  <c r="AJ234" i="7"/>
  <c r="AI234" i="7"/>
  <c r="AH234" i="7"/>
  <c r="AQ233" i="7"/>
  <c r="AP233" i="7"/>
  <c r="AO233" i="7"/>
  <c r="AN233" i="7"/>
  <c r="AM233" i="7"/>
  <c r="AL233" i="7"/>
  <c r="AK233" i="7"/>
  <c r="AJ233" i="7"/>
  <c r="AI233" i="7"/>
  <c r="AH233" i="7"/>
  <c r="AQ227" i="7"/>
  <c r="AP227" i="7"/>
  <c r="AO227" i="7"/>
  <c r="AN227" i="7"/>
  <c r="AM227" i="7"/>
  <c r="AL227" i="7"/>
  <c r="AK227" i="7"/>
  <c r="AJ227" i="7"/>
  <c r="AI227" i="7"/>
  <c r="AH227" i="7"/>
  <c r="AQ186" i="7"/>
  <c r="AP186" i="7"/>
  <c r="AO186" i="7"/>
  <c r="AN186" i="7"/>
  <c r="AM186" i="7"/>
  <c r="AL186" i="7"/>
  <c r="AK186" i="7"/>
  <c r="AJ186" i="7"/>
  <c r="AI186" i="7"/>
  <c r="AH186" i="7"/>
  <c r="AQ185" i="7"/>
  <c r="AP185" i="7"/>
  <c r="AO185" i="7"/>
  <c r="AN185" i="7"/>
  <c r="AM185" i="7"/>
  <c r="AL185" i="7"/>
  <c r="AK185" i="7"/>
  <c r="AJ185" i="7"/>
  <c r="AI185" i="7"/>
  <c r="AH185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9" i="7"/>
  <c r="AP179" i="7"/>
  <c r="AO179" i="7"/>
  <c r="AN179" i="7"/>
  <c r="AM179" i="7"/>
  <c r="AL179" i="7"/>
  <c r="AK179" i="7"/>
  <c r="AJ179" i="7"/>
  <c r="AI179" i="7"/>
  <c r="AH179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4" i="7"/>
  <c r="AP164" i="7"/>
  <c r="AO164" i="7"/>
  <c r="AN164" i="7"/>
  <c r="AM164" i="7"/>
  <c r="AL164" i="7"/>
  <c r="AK164" i="7"/>
  <c r="AJ164" i="7"/>
  <c r="AI164" i="7"/>
  <c r="AH164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3" i="7"/>
  <c r="AP153" i="7"/>
  <c r="AO153" i="7"/>
  <c r="AN153" i="7"/>
  <c r="AM153" i="7"/>
  <c r="AL153" i="7"/>
  <c r="AK153" i="7"/>
  <c r="AJ153" i="7"/>
  <c r="AI153" i="7"/>
  <c r="AH153" i="7"/>
  <c r="AQ152" i="7"/>
  <c r="AP152" i="7"/>
  <c r="AO152" i="7"/>
  <c r="AN152" i="7"/>
  <c r="AM152" i="7"/>
  <c r="AL152" i="7"/>
  <c r="AK152" i="7"/>
  <c r="AJ152" i="7"/>
  <c r="AI152" i="7"/>
  <c r="AH152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8" i="7"/>
  <c r="AP148" i="7"/>
  <c r="AO148" i="7"/>
  <c r="AN148" i="7"/>
  <c r="AM148" i="7"/>
  <c r="AL148" i="7"/>
  <c r="AK148" i="7"/>
  <c r="AJ148" i="7"/>
  <c r="AI148" i="7"/>
  <c r="AH148" i="7"/>
  <c r="AQ147" i="7"/>
  <c r="AP147" i="7"/>
  <c r="AO147" i="7"/>
  <c r="AN147" i="7"/>
  <c r="AM147" i="7"/>
  <c r="AL147" i="7"/>
  <c r="AK147" i="7"/>
  <c r="AJ147" i="7"/>
  <c r="AI147" i="7"/>
  <c r="AH147" i="7"/>
  <c r="AQ146" i="7"/>
  <c r="AP146" i="7"/>
  <c r="AO146" i="7"/>
  <c r="AN146" i="7"/>
  <c r="AM146" i="7"/>
  <c r="AL146" i="7"/>
  <c r="AK146" i="7"/>
  <c r="AJ146" i="7"/>
  <c r="AI146" i="7"/>
  <c r="AH146" i="7"/>
  <c r="AQ140" i="7"/>
  <c r="AP140" i="7"/>
  <c r="AO140" i="7"/>
  <c r="AN140" i="7"/>
  <c r="AM140" i="7"/>
  <c r="AL140" i="7"/>
  <c r="AK140" i="7"/>
  <c r="AJ140" i="7"/>
  <c r="AI140" i="7"/>
  <c r="AH140" i="7"/>
  <c r="AQ139" i="7"/>
  <c r="AP139" i="7"/>
  <c r="AO139" i="7"/>
  <c r="AN139" i="7"/>
  <c r="AM139" i="7"/>
  <c r="AL139" i="7"/>
  <c r="AK139" i="7"/>
  <c r="AJ139" i="7"/>
  <c r="AI139" i="7"/>
  <c r="AH139" i="7"/>
  <c r="AQ137" i="7"/>
  <c r="AP137" i="7"/>
  <c r="AO137" i="7"/>
  <c r="AN137" i="7"/>
  <c r="AM137" i="7"/>
  <c r="AL137" i="7"/>
  <c r="AK137" i="7"/>
  <c r="AJ137" i="7"/>
  <c r="AI137" i="7"/>
  <c r="AH137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2" i="7"/>
  <c r="AP132" i="7"/>
  <c r="AO132" i="7"/>
  <c r="AN132" i="7"/>
  <c r="AM132" i="7"/>
  <c r="AL132" i="7"/>
  <c r="AK132" i="7"/>
  <c r="AJ132" i="7"/>
  <c r="AI132" i="7"/>
  <c r="AH132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51" i="7"/>
  <c r="AG250" i="7"/>
  <c r="AG244" i="7"/>
  <c r="AG243" i="7"/>
  <c r="AG238" i="7"/>
  <c r="AG237" i="7"/>
  <c r="AG234" i="7"/>
  <c r="AG233" i="7"/>
  <c r="AG227" i="7"/>
  <c r="AG186" i="7"/>
  <c r="AG185" i="7"/>
  <c r="AG183" i="7"/>
  <c r="AG181" i="7"/>
  <c r="AG180" i="7"/>
  <c r="AG179" i="7"/>
  <c r="AG173" i="7"/>
  <c r="AG172" i="7"/>
  <c r="AG171" i="7"/>
  <c r="AG170" i="7"/>
  <c r="AG164" i="7"/>
  <c r="AG161" i="7"/>
  <c r="AG160" i="7"/>
  <c r="AG159" i="7"/>
  <c r="AG158" i="7"/>
  <c r="AG153" i="7"/>
  <c r="AG152" i="7"/>
  <c r="AG151" i="7"/>
  <c r="AG150" i="7"/>
  <c r="AG148" i="7"/>
  <c r="AG147" i="7"/>
  <c r="AG146" i="7"/>
  <c r="AG140" i="7"/>
  <c r="AG139" i="7"/>
  <c r="AG137" i="7"/>
  <c r="AG136" i="7"/>
  <c r="AG135" i="7"/>
  <c r="AG132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Q48" i="9"/>
  <c r="AP48" i="9"/>
  <c r="AO48" i="9"/>
  <c r="AN48" i="9"/>
  <c r="AM48" i="9"/>
  <c r="AL48" i="9"/>
  <c r="AK48" i="9"/>
  <c r="AJ48" i="9"/>
  <c r="AI48" i="9"/>
  <c r="AH48" i="9"/>
  <c r="AG48" i="9"/>
  <c r="AP43" i="9"/>
  <c r="AO43" i="9"/>
  <c r="AN43" i="9"/>
  <c r="AM43" i="9"/>
  <c r="AL43" i="9"/>
  <c r="AK43" i="9"/>
  <c r="AJ43" i="9"/>
  <c r="AI43" i="9"/>
  <c r="AH43" i="9"/>
  <c r="AG43" i="9"/>
  <c r="AQ38" i="9"/>
  <c r="AP38" i="9"/>
  <c r="AO38" i="9"/>
  <c r="AN38" i="9"/>
  <c r="AM38" i="9"/>
  <c r="AL38" i="9"/>
  <c r="AK38" i="9"/>
  <c r="AJ38" i="9"/>
  <c r="AI38" i="9"/>
  <c r="AH38" i="9"/>
  <c r="AG38" i="9"/>
  <c r="AQ37" i="9"/>
  <c r="AP37" i="9"/>
  <c r="AO37" i="9"/>
  <c r="AN37" i="9"/>
  <c r="AM37" i="9"/>
  <c r="AL37" i="9"/>
  <c r="AK37" i="9"/>
  <c r="AJ37" i="9"/>
  <c r="AI37" i="9"/>
  <c r="AF37" i="9" s="1"/>
  <c r="AH37" i="9"/>
  <c r="AG37" i="9"/>
  <c r="AQ36" i="9"/>
  <c r="AO36" i="9"/>
  <c r="AN36" i="9"/>
  <c r="AM36" i="9"/>
  <c r="AL36" i="9"/>
  <c r="AK36" i="9"/>
  <c r="AJ36" i="9"/>
  <c r="AI36" i="9"/>
  <c r="AH36" i="9"/>
  <c r="AG36" i="9"/>
  <c r="AQ33" i="9"/>
  <c r="AP33" i="9"/>
  <c r="AO33" i="9"/>
  <c r="AN33" i="9"/>
  <c r="AM33" i="9"/>
  <c r="AL33" i="9"/>
  <c r="AK33" i="9"/>
  <c r="AJ33" i="9"/>
  <c r="AI33" i="9"/>
  <c r="AH33" i="9"/>
  <c r="AG33" i="9"/>
  <c r="AQ32" i="9"/>
  <c r="AP32" i="9"/>
  <c r="AO32" i="9"/>
  <c r="AN32" i="9"/>
  <c r="AM32" i="9"/>
  <c r="AL32" i="9"/>
  <c r="AK32" i="9"/>
  <c r="AJ32" i="9"/>
  <c r="AI32" i="9"/>
  <c r="AH32" i="9"/>
  <c r="AG32" i="9"/>
  <c r="AQ30" i="9"/>
  <c r="AP30" i="9"/>
  <c r="AO30" i="9"/>
  <c r="AN30" i="9"/>
  <c r="AM30" i="9"/>
  <c r="AL30" i="9"/>
  <c r="AK30" i="9"/>
  <c r="AJ30" i="9"/>
  <c r="AI30" i="9"/>
  <c r="AG30" i="9"/>
  <c r="AQ28" i="9"/>
  <c r="AP28" i="9"/>
  <c r="AN28" i="9"/>
  <c r="AM28" i="9"/>
  <c r="AL28" i="9"/>
  <c r="AK28" i="9"/>
  <c r="AJ28" i="9"/>
  <c r="AI28" i="9"/>
  <c r="AH28" i="9"/>
  <c r="AG28" i="9"/>
  <c r="AQ27" i="9"/>
  <c r="AP27" i="9"/>
  <c r="AO27" i="9"/>
  <c r="AN27" i="9"/>
  <c r="AM27" i="9"/>
  <c r="AL27" i="9"/>
  <c r="AJ27" i="9"/>
  <c r="AI27" i="9"/>
  <c r="AH27" i="9"/>
  <c r="AG27" i="9"/>
  <c r="AQ25" i="9"/>
  <c r="AP25" i="9"/>
  <c r="AO25" i="9"/>
  <c r="AN25" i="9"/>
  <c r="AM25" i="9"/>
  <c r="AK25" i="9"/>
  <c r="AJ25" i="9"/>
  <c r="AI25" i="9"/>
  <c r="AH25" i="9"/>
  <c r="AG25" i="9"/>
  <c r="AQ23" i="9"/>
  <c r="AP23" i="9"/>
  <c r="AO23" i="9"/>
  <c r="AN23" i="9"/>
  <c r="AM23" i="9"/>
  <c r="AL23" i="9"/>
  <c r="AK23" i="9"/>
  <c r="AJ23" i="9"/>
  <c r="AI23" i="9"/>
  <c r="AH23" i="9"/>
  <c r="AG23" i="9"/>
  <c r="AQ22" i="9"/>
  <c r="AP22" i="9"/>
  <c r="AO22" i="9"/>
  <c r="AN22" i="9"/>
  <c r="AM22" i="9"/>
  <c r="AL22" i="9"/>
  <c r="AJ22" i="9"/>
  <c r="AI22" i="9"/>
  <c r="AH22" i="9"/>
  <c r="AG22" i="9"/>
  <c r="AQ20" i="9"/>
  <c r="AP20" i="9"/>
  <c r="AO20" i="9"/>
  <c r="AN20" i="9"/>
  <c r="AM20" i="9"/>
  <c r="AL20" i="9"/>
  <c r="AK20" i="9"/>
  <c r="AJ20" i="9"/>
  <c r="AH20" i="9"/>
  <c r="AG20" i="9"/>
  <c r="AQ19" i="9"/>
  <c r="AP19" i="9"/>
  <c r="AO19" i="9"/>
  <c r="AN19" i="9"/>
  <c r="AL19" i="9"/>
  <c r="AK19" i="9"/>
  <c r="AJ19" i="9"/>
  <c r="AH19" i="9"/>
  <c r="AG19" i="9"/>
  <c r="AQ18" i="9"/>
  <c r="AP18" i="9"/>
  <c r="AO18" i="9"/>
  <c r="AM18" i="9"/>
  <c r="AL18" i="9"/>
  <c r="AK18" i="9"/>
  <c r="AI18" i="9"/>
  <c r="AH18" i="9"/>
  <c r="AG18" i="9"/>
  <c r="AQ17" i="9"/>
  <c r="AP17" i="9"/>
  <c r="AO17" i="9"/>
  <c r="AN17" i="9"/>
  <c r="AM17" i="9"/>
  <c r="AL17" i="9"/>
  <c r="AK17" i="9"/>
  <c r="AJ17" i="9"/>
  <c r="AI17" i="9"/>
  <c r="AH17" i="9"/>
  <c r="AG17" i="9"/>
  <c r="AQ16" i="9"/>
  <c r="AP16" i="9"/>
  <c r="AO16" i="9"/>
  <c r="AM16" i="9"/>
  <c r="AL16" i="9"/>
  <c r="AK16" i="9"/>
  <c r="AJ16" i="9"/>
  <c r="AI16" i="9"/>
  <c r="AH16" i="9"/>
  <c r="AG16" i="9"/>
  <c r="AQ15" i="9"/>
  <c r="AP15" i="9"/>
  <c r="AO15" i="9"/>
  <c r="AN15" i="9"/>
  <c r="AM15" i="9"/>
  <c r="AL15" i="9"/>
  <c r="AK15" i="9"/>
  <c r="AJ15" i="9"/>
  <c r="AI15" i="9"/>
  <c r="AH15" i="9"/>
  <c r="AG15" i="9"/>
  <c r="AE48" i="9"/>
  <c r="AD48" i="9"/>
  <c r="AC48" i="9"/>
  <c r="AB48" i="9"/>
  <c r="AA48" i="9"/>
  <c r="Z48" i="9"/>
  <c r="Y48" i="9"/>
  <c r="X48" i="9"/>
  <c r="W48" i="9"/>
  <c r="V48" i="9"/>
  <c r="U48" i="9"/>
  <c r="AD43" i="9"/>
  <c r="AC43" i="9"/>
  <c r="AB43" i="9"/>
  <c r="AA43" i="9"/>
  <c r="Z43" i="9"/>
  <c r="Y43" i="9"/>
  <c r="X43" i="9"/>
  <c r="W43" i="9"/>
  <c r="V43" i="9"/>
  <c r="U43" i="9"/>
  <c r="AE38" i="9"/>
  <c r="AD38" i="9"/>
  <c r="AC38" i="9"/>
  <c r="AB38" i="9"/>
  <c r="AA38" i="9"/>
  <c r="Z38" i="9"/>
  <c r="Y38" i="9"/>
  <c r="X38" i="9"/>
  <c r="W38" i="9"/>
  <c r="V38" i="9"/>
  <c r="U38" i="9"/>
  <c r="AE37" i="9"/>
  <c r="AD37" i="9"/>
  <c r="AC37" i="9"/>
  <c r="AB37" i="9"/>
  <c r="AA37" i="9"/>
  <c r="Z37" i="9"/>
  <c r="Y37" i="9"/>
  <c r="X37" i="9"/>
  <c r="W37" i="9"/>
  <c r="V37" i="9"/>
  <c r="U37" i="9"/>
  <c r="T37" i="9" s="1"/>
  <c r="AE36" i="9"/>
  <c r="AD36" i="9"/>
  <c r="AC36" i="9"/>
  <c r="AB36" i="9"/>
  <c r="AA36" i="9"/>
  <c r="Z36" i="9"/>
  <c r="Y36" i="9"/>
  <c r="X36" i="9"/>
  <c r="W36" i="9"/>
  <c r="V36" i="9"/>
  <c r="U36" i="9"/>
  <c r="AE33" i="9"/>
  <c r="AD33" i="9"/>
  <c r="AC33" i="9"/>
  <c r="AB33" i="9"/>
  <c r="AA33" i="9"/>
  <c r="Z33" i="9"/>
  <c r="Y33" i="9"/>
  <c r="X33" i="9"/>
  <c r="W33" i="9"/>
  <c r="V33" i="9"/>
  <c r="U33" i="9"/>
  <c r="AE32" i="9"/>
  <c r="AD32" i="9"/>
  <c r="AC32" i="9"/>
  <c r="AB32" i="9"/>
  <c r="AA32" i="9"/>
  <c r="Z32" i="9"/>
  <c r="Y32" i="9"/>
  <c r="X32" i="9"/>
  <c r="W32" i="9"/>
  <c r="V32" i="9"/>
  <c r="U32" i="9"/>
  <c r="AE30" i="9"/>
  <c r="AD30" i="9"/>
  <c r="AC30" i="9"/>
  <c r="AB30" i="9"/>
  <c r="AA30" i="9"/>
  <c r="Z30" i="9"/>
  <c r="Y30" i="9"/>
  <c r="X30" i="9"/>
  <c r="W30" i="9"/>
  <c r="U30" i="9"/>
  <c r="AE28" i="9"/>
  <c r="AD28" i="9"/>
  <c r="AC28" i="9"/>
  <c r="AB28" i="9"/>
  <c r="AA28" i="9"/>
  <c r="Z28" i="9"/>
  <c r="Y28" i="9"/>
  <c r="X28" i="9"/>
  <c r="W28" i="9"/>
  <c r="V28" i="9"/>
  <c r="U28" i="9"/>
  <c r="AE27" i="9"/>
  <c r="AD27" i="9"/>
  <c r="AC27" i="9"/>
  <c r="AB27" i="9"/>
  <c r="AA27" i="9"/>
  <c r="Z27" i="9"/>
  <c r="Y27" i="9"/>
  <c r="X27" i="9"/>
  <c r="W27" i="9"/>
  <c r="V27" i="9"/>
  <c r="U27" i="9"/>
  <c r="AE25" i="9"/>
  <c r="AD25" i="9"/>
  <c r="AC25" i="9"/>
  <c r="AB25" i="9"/>
  <c r="AA25" i="9"/>
  <c r="Y25" i="9"/>
  <c r="X25" i="9"/>
  <c r="W25" i="9"/>
  <c r="V25" i="9"/>
  <c r="U25" i="9"/>
  <c r="AE23" i="9"/>
  <c r="AD23" i="9"/>
  <c r="AC23" i="9"/>
  <c r="AB23" i="9"/>
  <c r="AA23" i="9"/>
  <c r="Z23" i="9"/>
  <c r="Y23" i="9"/>
  <c r="X23" i="9"/>
  <c r="W23" i="9"/>
  <c r="V23" i="9"/>
  <c r="U23" i="9"/>
  <c r="AE22" i="9"/>
  <c r="AD22" i="9"/>
  <c r="AC22" i="9"/>
  <c r="AB22" i="9"/>
  <c r="AA22" i="9"/>
  <c r="Z22" i="9"/>
  <c r="Y22" i="9"/>
  <c r="X22" i="9"/>
  <c r="W22" i="9"/>
  <c r="V22" i="9"/>
  <c r="U22" i="9"/>
  <c r="AE20" i="9"/>
  <c r="AD20" i="9"/>
  <c r="AC20" i="9"/>
  <c r="AB20" i="9"/>
  <c r="AA20" i="9"/>
  <c r="Z20" i="9"/>
  <c r="Y20" i="9"/>
  <c r="X20" i="9"/>
  <c r="V20" i="9"/>
  <c r="AE19" i="9"/>
  <c r="AD19" i="9"/>
  <c r="AC19" i="9"/>
  <c r="AB19" i="9"/>
  <c r="Z19" i="9"/>
  <c r="Y19" i="9"/>
  <c r="X19" i="9"/>
  <c r="V19" i="9"/>
  <c r="AE18" i="9"/>
  <c r="AD18" i="9"/>
  <c r="AC18" i="9"/>
  <c r="AB18" i="9"/>
  <c r="AA18" i="9"/>
  <c r="Z18" i="9"/>
  <c r="Y18" i="9"/>
  <c r="W18" i="9"/>
  <c r="V18" i="9"/>
  <c r="AE17" i="9"/>
  <c r="AD17" i="9"/>
  <c r="AC17" i="9"/>
  <c r="AB17" i="9"/>
  <c r="AA17" i="9"/>
  <c r="Z17" i="9"/>
  <c r="Y17" i="9"/>
  <c r="X17" i="9"/>
  <c r="W17" i="9"/>
  <c r="V17" i="9"/>
  <c r="AE16" i="9"/>
  <c r="AD16" i="9"/>
  <c r="AC16" i="9"/>
  <c r="AA16" i="9"/>
  <c r="Z16" i="9"/>
  <c r="Y16" i="9"/>
  <c r="X16" i="9"/>
  <c r="W16" i="9"/>
  <c r="V16" i="9"/>
  <c r="AE15" i="9"/>
  <c r="AD15" i="9"/>
  <c r="AC15" i="9"/>
  <c r="AB15" i="9"/>
  <c r="AA15" i="9"/>
  <c r="Z15" i="9"/>
  <c r="Y15" i="9"/>
  <c r="X15" i="9"/>
  <c r="W15" i="9"/>
  <c r="V15" i="9"/>
  <c r="U20" i="9"/>
  <c r="U19" i="9"/>
  <c r="U18" i="9"/>
  <c r="U17" i="9"/>
  <c r="U16" i="9"/>
  <c r="U15" i="9"/>
  <c r="R15" i="9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Q95" i="7" l="1"/>
  <c r="AF96" i="7"/>
  <c r="AF8" i="7"/>
  <c r="T8" i="7"/>
  <c r="AF95" i="7" l="1"/>
  <c r="AF5" i="9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M111" i="12" s="1"/>
  <c r="AM110" i="12" s="1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J111" i="12"/>
  <c r="AJ110" i="12" s="1"/>
  <c r="AI111" i="12"/>
  <c r="AI110" i="12" s="1"/>
  <c r="AG110" i="12"/>
  <c r="AF107" i="12"/>
  <c r="AQ106" i="12"/>
  <c r="AQ43" i="9" s="1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P36" i="9" s="1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G82" i="12"/>
  <c r="AG81" i="12" s="1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K27" i="9" s="1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K61" i="12"/>
  <c r="AK60" i="12" s="1"/>
  <c r="AJ61" i="12"/>
  <c r="AI61" i="12"/>
  <c r="AH61" i="12"/>
  <c r="AH60" i="12" s="1"/>
  <c r="AG61" i="12"/>
  <c r="AO60" i="12"/>
  <c r="AN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K22" i="9" s="1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I20" i="9" s="1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M19" i="9" s="1"/>
  <c r="AL35" i="12"/>
  <c r="AK35" i="12"/>
  <c r="AJ35" i="12"/>
  <c r="AI35" i="12"/>
  <c r="AI19" i="9" s="1"/>
  <c r="AH35" i="12"/>
  <c r="AG35" i="12"/>
  <c r="AF34" i="12"/>
  <c r="AF33" i="12"/>
  <c r="AF32" i="12"/>
  <c r="AF31" i="12"/>
  <c r="AQ30" i="12"/>
  <c r="AP30" i="12"/>
  <c r="AO30" i="12"/>
  <c r="AN30" i="12"/>
  <c r="AN18" i="9" s="1"/>
  <c r="AM30" i="12"/>
  <c r="AL30" i="12"/>
  <c r="AK30" i="12"/>
  <c r="AJ30" i="12"/>
  <c r="AJ18" i="9" s="1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N16" i="9" s="1"/>
  <c r="AM18" i="12"/>
  <c r="AL18" i="12"/>
  <c r="AK18" i="12"/>
  <c r="AJ18" i="12"/>
  <c r="AI18" i="12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V30" i="9" s="1"/>
  <c r="U82" i="12"/>
  <c r="U81" i="12" s="1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C67" i="12" s="1"/>
  <c r="AB72" i="12"/>
  <c r="AB67" i="12" s="1"/>
  <c r="AA72" i="12"/>
  <c r="Z72" i="12"/>
  <c r="Y72" i="12"/>
  <c r="Y67" i="12" s="1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Z25" i="9" s="1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W20" i="9" s="1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AA19" i="9" s="1"/>
  <c r="Z35" i="12"/>
  <c r="Y35" i="12"/>
  <c r="X35" i="12"/>
  <c r="W35" i="12"/>
  <c r="W19" i="9" s="1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X18" i="9" s="1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B16" i="9" s="1"/>
  <c r="AA18" i="12"/>
  <c r="Z18" i="12"/>
  <c r="Y18" i="12"/>
  <c r="X18" i="12"/>
  <c r="W18" i="12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AL60" i="12" l="1"/>
  <c r="AF60" i="12" s="1"/>
  <c r="AL25" i="9"/>
  <c r="AH81" i="12"/>
  <c r="AH30" i="9"/>
  <c r="AO67" i="12"/>
  <c r="AO28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H13" i="12" s="1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O13" i="12"/>
  <c r="AF72" i="12"/>
  <c r="AF68" i="12"/>
  <c r="AK67" i="12"/>
  <c r="Z60" i="12"/>
  <c r="T60" i="12" s="1"/>
  <c r="AF61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P13" i="12"/>
  <c r="AI67" i="12"/>
  <c r="AF89" i="12"/>
  <c r="AG14" i="12"/>
  <c r="AF57" i="12"/>
  <c r="AG92" i="12"/>
  <c r="AE13" i="12"/>
  <c r="U13" i="12"/>
  <c r="V14" i="12"/>
  <c r="V49" i="12"/>
  <c r="T95" i="12"/>
  <c r="I57" i="7"/>
  <c r="I52" i="7"/>
  <c r="I48" i="7"/>
  <c r="AF227" i="7"/>
  <c r="T227" i="7"/>
  <c r="H227" i="7"/>
  <c r="T136" i="7"/>
  <c r="J134" i="7"/>
  <c r="AF136" i="7"/>
  <c r="H136" i="7"/>
  <c r="AL13" i="12" l="1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U60" i="7" l="1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3" i="7"/>
  <c r="AM292" i="7" s="1"/>
  <c r="AM290" i="7"/>
  <c r="AM285" i="7"/>
  <c r="AM281" i="7"/>
  <c r="AM270" i="7"/>
  <c r="AM269" i="7" s="1"/>
  <c r="AM267" i="7"/>
  <c r="AM262" i="7"/>
  <c r="AM258" i="7"/>
  <c r="AM249" i="7"/>
  <c r="AM248" i="7" s="1"/>
  <c r="AM247" i="7" s="1"/>
  <c r="AM246" i="7" s="1"/>
  <c r="AM242" i="7"/>
  <c r="AM241" i="7" s="1"/>
  <c r="AM240" i="7" s="1"/>
  <c r="AM236" i="7"/>
  <c r="AM235" i="7" s="1"/>
  <c r="AM232" i="7"/>
  <c r="AM231" i="7" s="1"/>
  <c r="AM182" i="7"/>
  <c r="AM178" i="7"/>
  <c r="AM169" i="7"/>
  <c r="AM168" i="7" s="1"/>
  <c r="AM167" i="7" s="1"/>
  <c r="AM163" i="7"/>
  <c r="AM162" i="7" s="1"/>
  <c r="AM157" i="7"/>
  <c r="AM156" i="7" s="1"/>
  <c r="AM149" i="7"/>
  <c r="AM145" i="7"/>
  <c r="AM138" i="7"/>
  <c r="AM134" i="7"/>
  <c r="AM131" i="7"/>
  <c r="AM123" i="7"/>
  <c r="AM77" i="7"/>
  <c r="AM73" i="7"/>
  <c r="AM66" i="7"/>
  <c r="AM60" i="7"/>
  <c r="AM52" i="7"/>
  <c r="AM48" i="7"/>
  <c r="AA249" i="7"/>
  <c r="AA248" i="7" s="1"/>
  <c r="AA247" i="7" s="1"/>
  <c r="AA246" i="7" s="1"/>
  <c r="AA242" i="7"/>
  <c r="AA241" i="7" s="1"/>
  <c r="AA240" i="7" s="1"/>
  <c r="AA236" i="7"/>
  <c r="AA235" i="7" s="1"/>
  <c r="AA232" i="7"/>
  <c r="AA231" i="7" s="1"/>
  <c r="AA182" i="7"/>
  <c r="AA178" i="7"/>
  <c r="AA169" i="7"/>
  <c r="AA168" i="7" s="1"/>
  <c r="AA167" i="7" s="1"/>
  <c r="AA163" i="7"/>
  <c r="AA162" i="7" s="1"/>
  <c r="AA157" i="7"/>
  <c r="AA156" i="7" s="1"/>
  <c r="AA149" i="7"/>
  <c r="AA145" i="7"/>
  <c r="AA138" i="7"/>
  <c r="AA134" i="7"/>
  <c r="AA131" i="7"/>
  <c r="AA123" i="7"/>
  <c r="AA77" i="7"/>
  <c r="AA73" i="7"/>
  <c r="AA66" i="7"/>
  <c r="AA60" i="7"/>
  <c r="AA52" i="7"/>
  <c r="AA48" i="7"/>
  <c r="O293" i="7"/>
  <c r="O292" i="7" s="1"/>
  <c r="O290" i="7"/>
  <c r="O285" i="7"/>
  <c r="O281" i="7"/>
  <c r="O270" i="7"/>
  <c r="O269" i="7" s="1"/>
  <c r="O267" i="7"/>
  <c r="O262" i="7"/>
  <c r="O258" i="7"/>
  <c r="O249" i="7"/>
  <c r="O248" i="7" s="1"/>
  <c r="O247" i="7" s="1"/>
  <c r="O246" i="7" s="1"/>
  <c r="O242" i="7"/>
  <c r="O241" i="7" s="1"/>
  <c r="O240" i="7" s="1"/>
  <c r="O236" i="7"/>
  <c r="O235" i="7" s="1"/>
  <c r="O232" i="7"/>
  <c r="O231" i="7" s="1"/>
  <c r="O182" i="7"/>
  <c r="O178" i="7"/>
  <c r="O169" i="7"/>
  <c r="O168" i="7" s="1"/>
  <c r="O167" i="7" s="1"/>
  <c r="O163" i="7"/>
  <c r="O162" i="7" s="1"/>
  <c r="O157" i="7"/>
  <c r="O156" i="7" s="1"/>
  <c r="O149" i="7"/>
  <c r="O145" i="7"/>
  <c r="O138" i="7"/>
  <c r="O134" i="7"/>
  <c r="O131" i="7"/>
  <c r="O123" i="7"/>
  <c r="O77" i="7"/>
  <c r="O73" i="7"/>
  <c r="O66" i="7"/>
  <c r="O60" i="7"/>
  <c r="O52" i="7"/>
  <c r="O48" i="7"/>
  <c r="AM72" i="7" l="1"/>
  <c r="AM71" i="7" s="1"/>
  <c r="N9" i="9"/>
  <c r="O177" i="7"/>
  <c r="O176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3" i="7"/>
  <c r="AA144" i="7"/>
  <c r="AA143" i="7" s="1"/>
  <c r="AA72" i="7"/>
  <c r="AA71" i="7" s="1"/>
  <c r="AA177" i="7"/>
  <c r="AA176" i="7" s="1"/>
  <c r="O59" i="7"/>
  <c r="O144" i="7"/>
  <c r="O143" i="7" s="1"/>
  <c r="O133" i="7"/>
  <c r="O280" i="7"/>
  <c r="AA47" i="7"/>
  <c r="AM177" i="7"/>
  <c r="AM176" i="7" s="1"/>
  <c r="O47" i="7"/>
  <c r="O72" i="7"/>
  <c r="O71" i="7" s="1"/>
  <c r="AM59" i="7"/>
  <c r="AA155" i="7"/>
  <c r="AA133" i="7"/>
  <c r="AM144" i="7"/>
  <c r="AM143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M230" i="7"/>
  <c r="AM155" i="7"/>
  <c r="AA59" i="7"/>
  <c r="AM257" i="7"/>
  <c r="AM256" i="7" s="1"/>
  <c r="AM255" i="7" s="1"/>
  <c r="AM280" i="7"/>
  <c r="AM279" i="7" s="1"/>
  <c r="AM278" i="7" s="1"/>
  <c r="O155" i="7"/>
  <c r="AA230" i="7"/>
  <c r="O230" i="7"/>
  <c r="O257" i="7"/>
  <c r="O256" i="7" s="1"/>
  <c r="O255" i="7" s="1"/>
  <c r="O279" i="7"/>
  <c r="O278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49" i="7"/>
  <c r="AH248" i="7" s="1"/>
  <c r="AH247" i="7" s="1"/>
  <c r="AH246" i="7" s="1"/>
  <c r="AH242" i="7"/>
  <c r="AH241" i="7" s="1"/>
  <c r="AH240" i="7" s="1"/>
  <c r="AH236" i="7"/>
  <c r="AH235" i="7" s="1"/>
  <c r="AH232" i="7"/>
  <c r="AH231" i="7" s="1"/>
  <c r="AH182" i="7"/>
  <c r="AH178" i="7"/>
  <c r="AH169" i="7"/>
  <c r="AH168" i="7" s="1"/>
  <c r="AH167" i="7" s="1"/>
  <c r="AH163" i="7"/>
  <c r="AH162" i="7" s="1"/>
  <c r="AH157" i="7"/>
  <c r="AH156" i="7" s="1"/>
  <c r="AH149" i="7"/>
  <c r="AH145" i="7"/>
  <c r="AH138" i="7"/>
  <c r="AH134" i="7"/>
  <c r="AH131" i="7"/>
  <c r="AH123" i="7"/>
  <c r="AH66" i="7"/>
  <c r="AH60" i="7"/>
  <c r="AH52" i="7"/>
  <c r="AH48" i="7"/>
  <c r="J293" i="7"/>
  <c r="J292" i="7" s="1"/>
  <c r="J290" i="7"/>
  <c r="J285" i="7"/>
  <c r="J281" i="7"/>
  <c r="J270" i="7"/>
  <c r="J269" i="7" s="1"/>
  <c r="J267" i="7"/>
  <c r="J262" i="7"/>
  <c r="J258" i="7"/>
  <c r="J249" i="7"/>
  <c r="J248" i="7" s="1"/>
  <c r="J247" i="7" s="1"/>
  <c r="J246" i="7" s="1"/>
  <c r="J242" i="7"/>
  <c r="J241" i="7" s="1"/>
  <c r="J240" i="7" s="1"/>
  <c r="J236" i="7"/>
  <c r="J235" i="7" s="1"/>
  <c r="J232" i="7"/>
  <c r="J231" i="7" s="1"/>
  <c r="J182" i="7"/>
  <c r="J178" i="7"/>
  <c r="J169" i="7"/>
  <c r="J168" i="7" s="1"/>
  <c r="J167" i="7" s="1"/>
  <c r="J163" i="7"/>
  <c r="J162" i="7" s="1"/>
  <c r="J157" i="7"/>
  <c r="J156" i="7" s="1"/>
  <c r="J149" i="7"/>
  <c r="J145" i="7"/>
  <c r="J138" i="7"/>
  <c r="J131" i="7"/>
  <c r="J123" i="7"/>
  <c r="J66" i="7"/>
  <c r="J60" i="7"/>
  <c r="J52" i="7"/>
  <c r="J48" i="7"/>
  <c r="V249" i="7"/>
  <c r="V248" i="7" s="1"/>
  <c r="V247" i="7" s="1"/>
  <c r="V246" i="7" s="1"/>
  <c r="V242" i="7"/>
  <c r="V241" i="7" s="1"/>
  <c r="V240" i="7" s="1"/>
  <c r="V236" i="7"/>
  <c r="V235" i="7" s="1"/>
  <c r="V232" i="7"/>
  <c r="V231" i="7" s="1"/>
  <c r="V182" i="7"/>
  <c r="V178" i="7"/>
  <c r="V169" i="7"/>
  <c r="V168" i="7" s="1"/>
  <c r="V167" i="7" s="1"/>
  <c r="V163" i="7"/>
  <c r="V162" i="7" s="1"/>
  <c r="V157" i="7"/>
  <c r="V156" i="7" s="1"/>
  <c r="V149" i="7"/>
  <c r="V145" i="7"/>
  <c r="V138" i="7"/>
  <c r="V134" i="7"/>
  <c r="V133" i="7" s="1"/>
  <c r="V131" i="7"/>
  <c r="V123" i="7"/>
  <c r="V66" i="7"/>
  <c r="V60" i="7"/>
  <c r="V52" i="7"/>
  <c r="V48" i="7"/>
  <c r="AM46" i="7" l="1"/>
  <c r="AM16" i="7" s="1"/>
  <c r="AH177" i="7"/>
  <c r="AH176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O120" i="7" s="1"/>
  <c r="V47" i="7"/>
  <c r="V144" i="7"/>
  <c r="V143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57" i="7"/>
  <c r="J256" i="7" s="1"/>
  <c r="J255" i="7" s="1"/>
  <c r="J133" i="7"/>
  <c r="AH144" i="7"/>
  <c r="AH143" i="7" s="1"/>
  <c r="AH59" i="7"/>
  <c r="AH133" i="7"/>
  <c r="AF73" i="7"/>
  <c r="J59" i="7"/>
  <c r="V177" i="7"/>
  <c r="V176" i="7" s="1"/>
  <c r="J144" i="7"/>
  <c r="J143" i="7" s="1"/>
  <c r="J230" i="7"/>
  <c r="J209" i="7" s="1"/>
  <c r="H73" i="7"/>
  <c r="AF77" i="7"/>
  <c r="T73" i="7"/>
  <c r="V59" i="7"/>
  <c r="V155" i="7"/>
  <c r="J280" i="7"/>
  <c r="J279" i="7" s="1"/>
  <c r="J278" i="7" s="1"/>
  <c r="J177" i="7"/>
  <c r="J176" i="7" s="1"/>
  <c r="V121" i="7"/>
  <c r="V120" i="7" s="1"/>
  <c r="J155" i="7"/>
  <c r="V230" i="7"/>
  <c r="AH230" i="7"/>
  <c r="AH209" i="7" s="1"/>
  <c r="AH155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2" i="7"/>
  <c r="H132" i="7"/>
  <c r="AQ131" i="7"/>
  <c r="AP131" i="7"/>
  <c r="AO131" i="7"/>
  <c r="AN131" i="7"/>
  <c r="AL131" i="7"/>
  <c r="AK131" i="7"/>
  <c r="AJ131" i="7"/>
  <c r="AI131" i="7"/>
  <c r="AG131" i="7"/>
  <c r="AE131" i="7"/>
  <c r="AD131" i="7"/>
  <c r="AC131" i="7"/>
  <c r="AB131" i="7"/>
  <c r="Z131" i="7"/>
  <c r="Y131" i="7"/>
  <c r="X131" i="7"/>
  <c r="W131" i="7"/>
  <c r="U131" i="7"/>
  <c r="S131" i="7"/>
  <c r="R131" i="7"/>
  <c r="Q131" i="7"/>
  <c r="P131" i="7"/>
  <c r="N131" i="7"/>
  <c r="M131" i="7"/>
  <c r="L131" i="7"/>
  <c r="K131" i="7"/>
  <c r="I131" i="7"/>
  <c r="K123" i="7"/>
  <c r="AQ123" i="7"/>
  <c r="AF132" i="7"/>
  <c r="AV38" i="7" s="1"/>
  <c r="AO249" i="7"/>
  <c r="AO248" i="7" s="1"/>
  <c r="AO247" i="7" s="1"/>
  <c r="AO246" i="7" s="1"/>
  <c r="I249" i="7"/>
  <c r="I248" i="7" s="1"/>
  <c r="I247" i="7" s="1"/>
  <c r="I246" i="7" s="1"/>
  <c r="I66" i="7"/>
  <c r="I60" i="7"/>
  <c r="AF251" i="7"/>
  <c r="AV74" i="7" s="1"/>
  <c r="T251" i="7"/>
  <c r="AU74" i="7" s="1"/>
  <c r="H251" i="7"/>
  <c r="AT74" i="7" s="1"/>
  <c r="AF250" i="7"/>
  <c r="AV73" i="7" s="1"/>
  <c r="T250" i="7"/>
  <c r="AU73" i="7" s="1"/>
  <c r="H250" i="7"/>
  <c r="AT73" i="7" s="1"/>
  <c r="AQ249" i="7"/>
  <c r="AQ248" i="7" s="1"/>
  <c r="AQ247" i="7" s="1"/>
  <c r="AQ246" i="7" s="1"/>
  <c r="AP249" i="7"/>
  <c r="AP248" i="7" s="1"/>
  <c r="AP247" i="7" s="1"/>
  <c r="AP246" i="7" s="1"/>
  <c r="AN249" i="7"/>
  <c r="AN248" i="7" s="1"/>
  <c r="AN247" i="7" s="1"/>
  <c r="AN246" i="7" s="1"/>
  <c r="AL249" i="7"/>
  <c r="AL248" i="7" s="1"/>
  <c r="AL247" i="7" s="1"/>
  <c r="AL246" i="7" s="1"/>
  <c r="AK249" i="7"/>
  <c r="AK248" i="7" s="1"/>
  <c r="AK247" i="7" s="1"/>
  <c r="AK246" i="7" s="1"/>
  <c r="AJ249" i="7"/>
  <c r="AJ248" i="7" s="1"/>
  <c r="AJ247" i="7" s="1"/>
  <c r="AJ246" i="7" s="1"/>
  <c r="AI249" i="7"/>
  <c r="AI248" i="7" s="1"/>
  <c r="AI247" i="7" s="1"/>
  <c r="AI246" i="7" s="1"/>
  <c r="AG249" i="7"/>
  <c r="AG248" i="7" s="1"/>
  <c r="AG247" i="7" s="1"/>
  <c r="AG246" i="7" s="1"/>
  <c r="AE249" i="7"/>
  <c r="AE248" i="7" s="1"/>
  <c r="AE247" i="7" s="1"/>
  <c r="AE246" i="7" s="1"/>
  <c r="AD249" i="7"/>
  <c r="AD248" i="7" s="1"/>
  <c r="AD247" i="7" s="1"/>
  <c r="AD246" i="7" s="1"/>
  <c r="AC249" i="7"/>
  <c r="AC248" i="7" s="1"/>
  <c r="AC247" i="7" s="1"/>
  <c r="AC246" i="7" s="1"/>
  <c r="AB249" i="7"/>
  <c r="AB248" i="7" s="1"/>
  <c r="AB247" i="7" s="1"/>
  <c r="AB246" i="7" s="1"/>
  <c r="Z249" i="7"/>
  <c r="Z248" i="7" s="1"/>
  <c r="Z247" i="7" s="1"/>
  <c r="Z246" i="7" s="1"/>
  <c r="Y249" i="7"/>
  <c r="Y248" i="7" s="1"/>
  <c r="Y247" i="7" s="1"/>
  <c r="Y246" i="7" s="1"/>
  <c r="X249" i="7"/>
  <c r="X248" i="7" s="1"/>
  <c r="X247" i="7" s="1"/>
  <c r="X246" i="7" s="1"/>
  <c r="W249" i="7"/>
  <c r="W248" i="7" s="1"/>
  <c r="W247" i="7" s="1"/>
  <c r="W246" i="7" s="1"/>
  <c r="U249" i="7"/>
  <c r="U248" i="7" s="1"/>
  <c r="U247" i="7" s="1"/>
  <c r="U246" i="7" s="1"/>
  <c r="S249" i="7"/>
  <c r="S248" i="7" s="1"/>
  <c r="S247" i="7" s="1"/>
  <c r="S246" i="7" s="1"/>
  <c r="R249" i="7"/>
  <c r="R248" i="7" s="1"/>
  <c r="R247" i="7" s="1"/>
  <c r="R246" i="7" s="1"/>
  <c r="Q249" i="7"/>
  <c r="Q248" i="7" s="1"/>
  <c r="Q247" i="7" s="1"/>
  <c r="Q246" i="7" s="1"/>
  <c r="P249" i="7"/>
  <c r="P248" i="7" s="1"/>
  <c r="P247" i="7" s="1"/>
  <c r="P246" i="7" s="1"/>
  <c r="N249" i="7"/>
  <c r="N248" i="7" s="1"/>
  <c r="N247" i="7" s="1"/>
  <c r="N246" i="7" s="1"/>
  <c r="M249" i="7"/>
  <c r="M248" i="7" s="1"/>
  <c r="M247" i="7" s="1"/>
  <c r="M246" i="7" s="1"/>
  <c r="L249" i="7"/>
  <c r="L248" i="7" s="1"/>
  <c r="L247" i="7" s="1"/>
  <c r="L246" i="7" s="1"/>
  <c r="K249" i="7"/>
  <c r="K248" i="7" s="1"/>
  <c r="K247" i="7" s="1"/>
  <c r="K246" i="7" s="1"/>
  <c r="AU62" i="7" l="1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J120" i="7" s="1"/>
  <c r="AF9" i="9"/>
  <c r="T9" i="9"/>
  <c r="AH121" i="7"/>
  <c r="AH120" i="7" s="1"/>
  <c r="H71" i="7"/>
  <c r="T72" i="7"/>
  <c r="AH46" i="7"/>
  <c r="AH16" i="7" s="1"/>
  <c r="T71" i="7"/>
  <c r="AF72" i="7"/>
  <c r="H72" i="7"/>
  <c r="V46" i="7"/>
  <c r="V16" i="7" s="1"/>
  <c r="AF131" i="7"/>
  <c r="I59" i="7"/>
  <c r="I46" i="7" s="1"/>
  <c r="I16" i="7" s="1"/>
  <c r="T246" i="7"/>
  <c r="T131" i="7"/>
  <c r="H131" i="7"/>
  <c r="H246" i="7"/>
  <c r="T247" i="7"/>
  <c r="H248" i="7"/>
  <c r="G36" i="5" s="1"/>
  <c r="AF249" i="7"/>
  <c r="AF247" i="7"/>
  <c r="AF246" i="7"/>
  <c r="H249" i="7"/>
  <c r="T248" i="7"/>
  <c r="H36" i="5" s="1"/>
  <c r="AF248" i="7"/>
  <c r="I36" i="5" s="1"/>
  <c r="T249" i="7"/>
  <c r="H247" i="7"/>
  <c r="AF295" i="7"/>
  <c r="AF294" i="7"/>
  <c r="AF291" i="7"/>
  <c r="AF289" i="7"/>
  <c r="AF288" i="7"/>
  <c r="AF287" i="7"/>
  <c r="AF286" i="7"/>
  <c r="AF284" i="7"/>
  <c r="AF283" i="7"/>
  <c r="AF282" i="7"/>
  <c r="AF272" i="7"/>
  <c r="AF271" i="7"/>
  <c r="AF268" i="7"/>
  <c r="AF266" i="7"/>
  <c r="AF265" i="7"/>
  <c r="AF264" i="7"/>
  <c r="AF263" i="7"/>
  <c r="AF261" i="7"/>
  <c r="AF260" i="7"/>
  <c r="AF259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V22" i="7" s="1"/>
  <c r="AF186" i="7"/>
  <c r="AF185" i="7"/>
  <c r="AF184" i="7"/>
  <c r="AF183" i="7"/>
  <c r="AF181" i="7"/>
  <c r="AF180" i="7"/>
  <c r="AF179" i="7"/>
  <c r="AF173" i="7"/>
  <c r="AF172" i="7"/>
  <c r="AF171" i="7"/>
  <c r="AF170" i="7"/>
  <c r="AF164" i="7"/>
  <c r="AF161" i="7"/>
  <c r="AF160" i="7"/>
  <c r="AF159" i="7"/>
  <c r="AF158" i="7"/>
  <c r="AF153" i="7"/>
  <c r="AF152" i="7"/>
  <c r="AF151" i="7"/>
  <c r="AF150" i="7"/>
  <c r="AF148" i="7"/>
  <c r="AF147" i="7"/>
  <c r="AV21" i="7" s="1"/>
  <c r="AF146" i="7"/>
  <c r="AV20" i="7" s="1"/>
  <c r="AF140" i="7"/>
  <c r="AF139" i="7"/>
  <c r="AF137" i="7"/>
  <c r="AF135" i="7"/>
  <c r="AF128" i="7"/>
  <c r="AF127" i="7"/>
  <c r="AV27" i="7" s="1"/>
  <c r="AF126" i="7"/>
  <c r="AF125" i="7"/>
  <c r="AF124" i="7"/>
  <c r="AF244" i="7"/>
  <c r="AF243" i="7"/>
  <c r="AF238" i="7"/>
  <c r="AF237" i="7"/>
  <c r="AF234" i="7"/>
  <c r="AF233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68" i="7"/>
  <c r="T67" i="7"/>
  <c r="T65" i="7"/>
  <c r="T64" i="7"/>
  <c r="AU43" i="7" s="1"/>
  <c r="T63" i="7"/>
  <c r="T62" i="7"/>
  <c r="T61" i="7"/>
  <c r="T56" i="7"/>
  <c r="T55" i="7"/>
  <c r="T54" i="7"/>
  <c r="T53" i="7"/>
  <c r="T51" i="7"/>
  <c r="T50" i="7"/>
  <c r="T186" i="7"/>
  <c r="T185" i="7"/>
  <c r="T184" i="7"/>
  <c r="T183" i="7"/>
  <c r="T181" i="7"/>
  <c r="T180" i="7"/>
  <c r="T179" i="7"/>
  <c r="T173" i="7"/>
  <c r="T172" i="7"/>
  <c r="T171" i="7"/>
  <c r="T170" i="7"/>
  <c r="T164" i="7"/>
  <c r="T161" i="7"/>
  <c r="T160" i="7"/>
  <c r="T159" i="7"/>
  <c r="T158" i="7"/>
  <c r="T153" i="7"/>
  <c r="T152" i="7"/>
  <c r="T151" i="7"/>
  <c r="T150" i="7"/>
  <c r="T148" i="7"/>
  <c r="T147" i="7"/>
  <c r="T146" i="7"/>
  <c r="AU20" i="7" s="1"/>
  <c r="T140" i="7"/>
  <c r="T139" i="7"/>
  <c r="T137" i="7"/>
  <c r="T135" i="7"/>
  <c r="T128" i="7"/>
  <c r="T127" i="7"/>
  <c r="AU27" i="7" s="1"/>
  <c r="T126" i="7"/>
  <c r="T125" i="7"/>
  <c r="T124" i="7"/>
  <c r="T244" i="7"/>
  <c r="T243" i="7"/>
  <c r="T238" i="7"/>
  <c r="T237" i="7"/>
  <c r="T234" i="7"/>
  <c r="T233" i="7"/>
  <c r="AQ293" i="7"/>
  <c r="AP293" i="7"/>
  <c r="AP292" i="7" s="1"/>
  <c r="AO293" i="7"/>
  <c r="AO292" i="7" s="1"/>
  <c r="AN293" i="7"/>
  <c r="AN292" i="7" s="1"/>
  <c r="AL293" i="7"/>
  <c r="AL292" i="7" s="1"/>
  <c r="AK293" i="7"/>
  <c r="AK292" i="7" s="1"/>
  <c r="AJ293" i="7"/>
  <c r="AJ292" i="7" s="1"/>
  <c r="AI293" i="7"/>
  <c r="AQ292" i="7"/>
  <c r="AQ290" i="7"/>
  <c r="AP290" i="7"/>
  <c r="AO290" i="7"/>
  <c r="AN290" i="7"/>
  <c r="AL290" i="7"/>
  <c r="AK290" i="7"/>
  <c r="AJ290" i="7"/>
  <c r="AI290" i="7"/>
  <c r="AQ285" i="7"/>
  <c r="AP285" i="7"/>
  <c r="AO285" i="7"/>
  <c r="AN285" i="7"/>
  <c r="AL285" i="7"/>
  <c r="AK285" i="7"/>
  <c r="AJ285" i="7"/>
  <c r="AI285" i="7"/>
  <c r="AQ281" i="7"/>
  <c r="AP281" i="7"/>
  <c r="AO281" i="7"/>
  <c r="AN281" i="7"/>
  <c r="AN280" i="7" s="1"/>
  <c r="AL281" i="7"/>
  <c r="AL280" i="7" s="1"/>
  <c r="AK281" i="7"/>
  <c r="AJ281" i="7"/>
  <c r="AI281" i="7"/>
  <c r="AQ270" i="7"/>
  <c r="AP270" i="7"/>
  <c r="AP269" i="7" s="1"/>
  <c r="AO270" i="7"/>
  <c r="AO269" i="7" s="1"/>
  <c r="AN270" i="7"/>
  <c r="AN269" i="7" s="1"/>
  <c r="AL270" i="7"/>
  <c r="AL269" i="7" s="1"/>
  <c r="AK270" i="7"/>
  <c r="AK269" i="7" s="1"/>
  <c r="AJ270" i="7"/>
  <c r="AJ269" i="7" s="1"/>
  <c r="AI270" i="7"/>
  <c r="AQ269" i="7"/>
  <c r="AQ267" i="7"/>
  <c r="AP267" i="7"/>
  <c r="AO267" i="7"/>
  <c r="AN267" i="7"/>
  <c r="AL267" i="7"/>
  <c r="AK267" i="7"/>
  <c r="AJ267" i="7"/>
  <c r="AI267" i="7"/>
  <c r="AQ262" i="7"/>
  <c r="AP262" i="7"/>
  <c r="AO262" i="7"/>
  <c r="AN262" i="7"/>
  <c r="AL262" i="7"/>
  <c r="AK262" i="7"/>
  <c r="AJ262" i="7"/>
  <c r="AI262" i="7"/>
  <c r="AQ258" i="7"/>
  <c r="AP258" i="7"/>
  <c r="AO258" i="7"/>
  <c r="AO257" i="7" s="1"/>
  <c r="AN258" i="7"/>
  <c r="AN257" i="7" s="1"/>
  <c r="AL258" i="7"/>
  <c r="AK258" i="7"/>
  <c r="AJ258" i="7"/>
  <c r="AJ257" i="7" s="1"/>
  <c r="AI258" i="7"/>
  <c r="AI257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2" i="7"/>
  <c r="AP182" i="7"/>
  <c r="AO182" i="7"/>
  <c r="AN182" i="7"/>
  <c r="AL182" i="7"/>
  <c r="AK182" i="7"/>
  <c r="AJ182" i="7"/>
  <c r="AI182" i="7"/>
  <c r="AG182" i="7"/>
  <c r="AQ178" i="7"/>
  <c r="AP178" i="7"/>
  <c r="AO178" i="7"/>
  <c r="AN178" i="7"/>
  <c r="AL178" i="7"/>
  <c r="AK178" i="7"/>
  <c r="AJ178" i="7"/>
  <c r="AI178" i="7"/>
  <c r="AG178" i="7"/>
  <c r="AQ169" i="7"/>
  <c r="AQ168" i="7" s="1"/>
  <c r="AQ167" i="7" s="1"/>
  <c r="AP169" i="7"/>
  <c r="AO169" i="7"/>
  <c r="AO168" i="7" s="1"/>
  <c r="AO167" i="7" s="1"/>
  <c r="AN169" i="7"/>
  <c r="AN168" i="7" s="1"/>
  <c r="AN167" i="7" s="1"/>
  <c r="AL169" i="7"/>
  <c r="AL168" i="7" s="1"/>
  <c r="AL167" i="7" s="1"/>
  <c r="AK169" i="7"/>
  <c r="AK168" i="7" s="1"/>
  <c r="AK167" i="7" s="1"/>
  <c r="AJ169" i="7"/>
  <c r="AJ168" i="7" s="1"/>
  <c r="AJ167" i="7" s="1"/>
  <c r="AI169" i="7"/>
  <c r="AI168" i="7" s="1"/>
  <c r="AI167" i="7" s="1"/>
  <c r="AG169" i="7"/>
  <c r="AP168" i="7"/>
  <c r="AP167" i="7" s="1"/>
  <c r="AQ163" i="7"/>
  <c r="AQ162" i="7" s="1"/>
  <c r="AP163" i="7"/>
  <c r="AP162" i="7" s="1"/>
  <c r="AO163" i="7"/>
  <c r="AO162" i="7" s="1"/>
  <c r="AN163" i="7"/>
  <c r="AN162" i="7" s="1"/>
  <c r="AL163" i="7"/>
  <c r="AL162" i="7" s="1"/>
  <c r="AK163" i="7"/>
  <c r="AK162" i="7" s="1"/>
  <c r="AJ163" i="7"/>
  <c r="AJ162" i="7" s="1"/>
  <c r="AI163" i="7"/>
  <c r="AI162" i="7" s="1"/>
  <c r="AG163" i="7"/>
  <c r="AQ157" i="7"/>
  <c r="AQ156" i="7" s="1"/>
  <c r="AP157" i="7"/>
  <c r="AP156" i="7" s="1"/>
  <c r="AO157" i="7"/>
  <c r="AO156" i="7" s="1"/>
  <c r="AN157" i="7"/>
  <c r="AN156" i="7" s="1"/>
  <c r="AL157" i="7"/>
  <c r="AL156" i="7" s="1"/>
  <c r="AK157" i="7"/>
  <c r="AK156" i="7" s="1"/>
  <c r="AJ157" i="7"/>
  <c r="AJ156" i="7" s="1"/>
  <c r="AI157" i="7"/>
  <c r="AI156" i="7" s="1"/>
  <c r="AG157" i="7"/>
  <c r="AQ149" i="7"/>
  <c r="AP149" i="7"/>
  <c r="AO149" i="7"/>
  <c r="AN149" i="7"/>
  <c r="AL149" i="7"/>
  <c r="AK149" i="7"/>
  <c r="AJ149" i="7"/>
  <c r="AI149" i="7"/>
  <c r="AG149" i="7"/>
  <c r="AQ145" i="7"/>
  <c r="AP145" i="7"/>
  <c r="AO145" i="7"/>
  <c r="AN145" i="7"/>
  <c r="AL145" i="7"/>
  <c r="AK145" i="7"/>
  <c r="AJ145" i="7"/>
  <c r="AI145" i="7"/>
  <c r="AG145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P123" i="7"/>
  <c r="AO123" i="7"/>
  <c r="AN123" i="7"/>
  <c r="AL123" i="7"/>
  <c r="AK123" i="7"/>
  <c r="AJ123" i="7"/>
  <c r="AI123" i="7"/>
  <c r="AG123" i="7"/>
  <c r="AQ242" i="7"/>
  <c r="AQ241" i="7" s="1"/>
  <c r="AQ240" i="7" s="1"/>
  <c r="AP242" i="7"/>
  <c r="AP241" i="7" s="1"/>
  <c r="AP240" i="7" s="1"/>
  <c r="AO242" i="7"/>
  <c r="AO241" i="7" s="1"/>
  <c r="AO240" i="7" s="1"/>
  <c r="AN242" i="7"/>
  <c r="AN241" i="7" s="1"/>
  <c r="AN240" i="7" s="1"/>
  <c r="AL242" i="7"/>
  <c r="AL241" i="7" s="1"/>
  <c r="AL240" i="7" s="1"/>
  <c r="AK242" i="7"/>
  <c r="AK241" i="7" s="1"/>
  <c r="AK240" i="7" s="1"/>
  <c r="AJ242" i="7"/>
  <c r="AJ241" i="7" s="1"/>
  <c r="AJ240" i="7" s="1"/>
  <c r="AI242" i="7"/>
  <c r="AI241" i="7" s="1"/>
  <c r="AI240" i="7" s="1"/>
  <c r="AG242" i="7"/>
  <c r="AQ236" i="7"/>
  <c r="AQ235" i="7" s="1"/>
  <c r="AP236" i="7"/>
  <c r="AP235" i="7" s="1"/>
  <c r="AO236" i="7"/>
  <c r="AO235" i="7" s="1"/>
  <c r="AN236" i="7"/>
  <c r="AN235" i="7" s="1"/>
  <c r="AL236" i="7"/>
  <c r="AL235" i="7" s="1"/>
  <c r="AK236" i="7"/>
  <c r="AK235" i="7" s="1"/>
  <c r="AJ236" i="7"/>
  <c r="AJ235" i="7" s="1"/>
  <c r="AI236" i="7"/>
  <c r="AG236" i="7"/>
  <c r="AG235" i="7" s="1"/>
  <c r="AQ232" i="7"/>
  <c r="AQ231" i="7" s="1"/>
  <c r="AP232" i="7"/>
  <c r="AP231" i="7" s="1"/>
  <c r="AO232" i="7"/>
  <c r="AO231" i="7" s="1"/>
  <c r="AN232" i="7"/>
  <c r="AN231" i="7" s="1"/>
  <c r="AL232" i="7"/>
  <c r="AL231" i="7" s="1"/>
  <c r="AK232" i="7"/>
  <c r="AK231" i="7" s="1"/>
  <c r="AJ232" i="7"/>
  <c r="AJ231" i="7" s="1"/>
  <c r="AI232" i="7"/>
  <c r="AI231" i="7" s="1"/>
  <c r="AG232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2" i="7"/>
  <c r="AD182" i="7"/>
  <c r="AC182" i="7"/>
  <c r="AB182" i="7"/>
  <c r="Z182" i="7"/>
  <c r="Y182" i="7"/>
  <c r="X182" i="7"/>
  <c r="W182" i="7"/>
  <c r="U182" i="7"/>
  <c r="AE178" i="7"/>
  <c r="AD178" i="7"/>
  <c r="AC178" i="7"/>
  <c r="AB178" i="7"/>
  <c r="Z178" i="7"/>
  <c r="Y178" i="7"/>
  <c r="X178" i="7"/>
  <c r="W178" i="7"/>
  <c r="U178" i="7"/>
  <c r="AE169" i="7"/>
  <c r="AE168" i="7" s="1"/>
  <c r="AE167" i="7" s="1"/>
  <c r="AD169" i="7"/>
  <c r="AC169" i="7"/>
  <c r="AC168" i="7" s="1"/>
  <c r="AB169" i="7"/>
  <c r="AB168" i="7" s="1"/>
  <c r="AB167" i="7" s="1"/>
  <c r="Z169" i="7"/>
  <c r="Z168" i="7" s="1"/>
  <c r="Z167" i="7" s="1"/>
  <c r="Y169" i="7"/>
  <c r="Y168" i="7" s="1"/>
  <c r="Y167" i="7" s="1"/>
  <c r="X169" i="7"/>
  <c r="X168" i="7" s="1"/>
  <c r="X167" i="7" s="1"/>
  <c r="W169" i="7"/>
  <c r="W168" i="7" s="1"/>
  <c r="W167" i="7" s="1"/>
  <c r="U169" i="7"/>
  <c r="AD168" i="7"/>
  <c r="AD167" i="7" s="1"/>
  <c r="AC167" i="7"/>
  <c r="AE163" i="7"/>
  <c r="AE162" i="7" s="1"/>
  <c r="AD163" i="7"/>
  <c r="AD162" i="7" s="1"/>
  <c r="AC163" i="7"/>
  <c r="AC162" i="7" s="1"/>
  <c r="AB163" i="7"/>
  <c r="AB162" i="7" s="1"/>
  <c r="Z163" i="7"/>
  <c r="Z162" i="7" s="1"/>
  <c r="Y163" i="7"/>
  <c r="Y162" i="7" s="1"/>
  <c r="X163" i="7"/>
  <c r="X162" i="7" s="1"/>
  <c r="W163" i="7"/>
  <c r="W162" i="7" s="1"/>
  <c r="U163" i="7"/>
  <c r="AE157" i="7"/>
  <c r="AE156" i="7" s="1"/>
  <c r="AD157" i="7"/>
  <c r="AD156" i="7" s="1"/>
  <c r="AC157" i="7"/>
  <c r="AC156" i="7" s="1"/>
  <c r="AB157" i="7"/>
  <c r="AB156" i="7" s="1"/>
  <c r="Z157" i="7"/>
  <c r="Z156" i="7" s="1"/>
  <c r="Y157" i="7"/>
  <c r="Y156" i="7" s="1"/>
  <c r="X157" i="7"/>
  <c r="X156" i="7" s="1"/>
  <c r="W157" i="7"/>
  <c r="W156" i="7" s="1"/>
  <c r="U157" i="7"/>
  <c r="U156" i="7" s="1"/>
  <c r="AE149" i="7"/>
  <c r="AD149" i="7"/>
  <c r="AC149" i="7"/>
  <c r="AB149" i="7"/>
  <c r="Z149" i="7"/>
  <c r="Y149" i="7"/>
  <c r="X149" i="7"/>
  <c r="W149" i="7"/>
  <c r="U149" i="7"/>
  <c r="AE145" i="7"/>
  <c r="AD145" i="7"/>
  <c r="AC145" i="7"/>
  <c r="AB145" i="7"/>
  <c r="Z145" i="7"/>
  <c r="Y145" i="7"/>
  <c r="X145" i="7"/>
  <c r="W145" i="7"/>
  <c r="U145" i="7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3" i="7"/>
  <c r="AD123" i="7"/>
  <c r="AC123" i="7"/>
  <c r="AB123" i="7"/>
  <c r="Z123" i="7"/>
  <c r="Y123" i="7"/>
  <c r="X123" i="7"/>
  <c r="W123" i="7"/>
  <c r="U123" i="7"/>
  <c r="AE242" i="7"/>
  <c r="AE241" i="7" s="1"/>
  <c r="AE240" i="7" s="1"/>
  <c r="AD242" i="7"/>
  <c r="AD241" i="7" s="1"/>
  <c r="AD240" i="7" s="1"/>
  <c r="AC242" i="7"/>
  <c r="AC241" i="7" s="1"/>
  <c r="AC240" i="7" s="1"/>
  <c r="AB242" i="7"/>
  <c r="AB241" i="7" s="1"/>
  <c r="AB240" i="7" s="1"/>
  <c r="Z242" i="7"/>
  <c r="Z241" i="7" s="1"/>
  <c r="Z240" i="7" s="1"/>
  <c r="Y242" i="7"/>
  <c r="Y241" i="7" s="1"/>
  <c r="Y240" i="7" s="1"/>
  <c r="X242" i="7"/>
  <c r="X241" i="7" s="1"/>
  <c r="X240" i="7" s="1"/>
  <c r="W242" i="7"/>
  <c r="W241" i="7" s="1"/>
  <c r="W240" i="7" s="1"/>
  <c r="U242" i="7"/>
  <c r="U241" i="7" s="1"/>
  <c r="U240" i="7" s="1"/>
  <c r="AE236" i="7"/>
  <c r="AE235" i="7" s="1"/>
  <c r="AD236" i="7"/>
  <c r="AC236" i="7"/>
  <c r="AC235" i="7" s="1"/>
  <c r="AB236" i="7"/>
  <c r="AB235" i="7" s="1"/>
  <c r="Z236" i="7"/>
  <c r="Z235" i="7" s="1"/>
  <c r="Y236" i="7"/>
  <c r="Y235" i="7" s="1"/>
  <c r="X236" i="7"/>
  <c r="X235" i="7" s="1"/>
  <c r="W236" i="7"/>
  <c r="W235" i="7" s="1"/>
  <c r="U236" i="7"/>
  <c r="AD235" i="7"/>
  <c r="AE232" i="7"/>
  <c r="AE231" i="7" s="1"/>
  <c r="AD232" i="7"/>
  <c r="AC232" i="7"/>
  <c r="AC231" i="7" s="1"/>
  <c r="AB232" i="7"/>
  <c r="AB231" i="7" s="1"/>
  <c r="Z232" i="7"/>
  <c r="Z231" i="7" s="1"/>
  <c r="Y232" i="7"/>
  <c r="Y231" i="7" s="1"/>
  <c r="X232" i="7"/>
  <c r="X231" i="7" s="1"/>
  <c r="W232" i="7"/>
  <c r="W231" i="7" s="1"/>
  <c r="U232" i="7"/>
  <c r="AD231" i="7"/>
  <c r="AU26" i="7" l="1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57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5" i="7"/>
  <c r="AP155" i="7"/>
  <c r="AI155" i="7"/>
  <c r="Y155" i="7"/>
  <c r="AD155" i="7"/>
  <c r="W155" i="7"/>
  <c r="Z230" i="7"/>
  <c r="AE230" i="7"/>
  <c r="AC133" i="7"/>
  <c r="Z144" i="7"/>
  <c r="Z143" i="7" s="1"/>
  <c r="AE144" i="7"/>
  <c r="AE143" i="7" s="1"/>
  <c r="AL230" i="7"/>
  <c r="AL209" i="7" s="1"/>
  <c r="AJ133" i="7"/>
  <c r="AO133" i="7"/>
  <c r="AL144" i="7"/>
  <c r="AL143" i="7" s="1"/>
  <c r="AO177" i="7"/>
  <c r="AO176" i="7" s="1"/>
  <c r="AF285" i="7"/>
  <c r="AF290" i="7"/>
  <c r="AO230" i="7"/>
  <c r="AJ230" i="7"/>
  <c r="AL133" i="7"/>
  <c r="Y133" i="7"/>
  <c r="AD133" i="7"/>
  <c r="AD121" i="7" s="1"/>
  <c r="X133" i="7"/>
  <c r="U59" i="7"/>
  <c r="Z59" i="7"/>
  <c r="AE59" i="7"/>
  <c r="Y59" i="7"/>
  <c r="AD59" i="7"/>
  <c r="AN177" i="7"/>
  <c r="AN176" i="7" s="1"/>
  <c r="AQ177" i="7"/>
  <c r="AQ176" i="7" s="1"/>
  <c r="AF267" i="7"/>
  <c r="T134" i="7"/>
  <c r="T178" i="7"/>
  <c r="AF242" i="7"/>
  <c r="AF134" i="7"/>
  <c r="AF149" i="7"/>
  <c r="W133" i="7"/>
  <c r="AB133" i="7"/>
  <c r="U133" i="7"/>
  <c r="AE133" i="7"/>
  <c r="T182" i="7"/>
  <c r="T48" i="7"/>
  <c r="X59" i="7"/>
  <c r="AC59" i="7"/>
  <c r="AK177" i="7"/>
  <c r="AK176" i="7" s="1"/>
  <c r="AP177" i="7"/>
  <c r="AP176" i="7" s="1"/>
  <c r="AJ177" i="7"/>
  <c r="AJ176" i="7" s="1"/>
  <c r="AI59" i="7"/>
  <c r="AN59" i="7"/>
  <c r="AF66" i="7"/>
  <c r="AN256" i="7"/>
  <c r="AN255" i="7" s="1"/>
  <c r="T157" i="7"/>
  <c r="U231" i="7"/>
  <c r="T232" i="7"/>
  <c r="AG162" i="7"/>
  <c r="AF162" i="7" s="1"/>
  <c r="AF163" i="7"/>
  <c r="AF48" i="7"/>
  <c r="T60" i="7"/>
  <c r="T240" i="7"/>
  <c r="T149" i="7"/>
  <c r="T156" i="7"/>
  <c r="U168" i="7"/>
  <c r="T169" i="7"/>
  <c r="AK230" i="7"/>
  <c r="AG231" i="7"/>
  <c r="AF231" i="7" s="1"/>
  <c r="AF232" i="7"/>
  <c r="AQ230" i="7"/>
  <c r="AF138" i="7"/>
  <c r="AF52" i="7"/>
  <c r="T122" i="7"/>
  <c r="T123" i="7"/>
  <c r="U144" i="7"/>
  <c r="T145" i="7"/>
  <c r="W59" i="7"/>
  <c r="T66" i="7"/>
  <c r="AG168" i="7"/>
  <c r="AF169" i="7"/>
  <c r="X230" i="7"/>
  <c r="AC230" i="7"/>
  <c r="U235" i="7"/>
  <c r="T235" i="7" s="1"/>
  <c r="T236" i="7"/>
  <c r="U162" i="7"/>
  <c r="T162" i="7" s="1"/>
  <c r="T163" i="7"/>
  <c r="T52" i="7"/>
  <c r="AF236" i="7"/>
  <c r="AF145" i="7"/>
  <c r="AI269" i="7"/>
  <c r="AF269" i="7" s="1"/>
  <c r="AF270" i="7"/>
  <c r="AI292" i="7"/>
  <c r="AF292" i="7" s="1"/>
  <c r="AF293" i="7"/>
  <c r="AI235" i="7"/>
  <c r="AF235" i="7" s="1"/>
  <c r="AF122" i="7"/>
  <c r="AF123" i="7"/>
  <c r="AG156" i="7"/>
  <c r="AF157" i="7"/>
  <c r="AQ155" i="7"/>
  <c r="AI177" i="7"/>
  <c r="AI176" i="7" s="1"/>
  <c r="AF178" i="7"/>
  <c r="AG177" i="7"/>
  <c r="AF182" i="7"/>
  <c r="AF60" i="7"/>
  <c r="AF262" i="7"/>
  <c r="AI280" i="7"/>
  <c r="AF281" i="7"/>
  <c r="AN279" i="7"/>
  <c r="AN278" i="7" s="1"/>
  <c r="T242" i="7"/>
  <c r="T138" i="7"/>
  <c r="Z133" i="7"/>
  <c r="AB155" i="7"/>
  <c r="Z177" i="7"/>
  <c r="Z176" i="7" s="1"/>
  <c r="AB59" i="7"/>
  <c r="AL177" i="7"/>
  <c r="AL176" i="7" s="1"/>
  <c r="T241" i="7"/>
  <c r="X177" i="7"/>
  <c r="X176" i="7" s="1"/>
  <c r="AC177" i="7"/>
  <c r="AC176" i="7" s="1"/>
  <c r="AG241" i="7"/>
  <c r="AN155" i="7"/>
  <c r="AF258" i="7"/>
  <c r="AE155" i="7"/>
  <c r="X155" i="7"/>
  <c r="AO155" i="7"/>
  <c r="AL256" i="7"/>
  <c r="AL255" i="7" s="1"/>
  <c r="W144" i="7"/>
  <c r="W143" i="7" s="1"/>
  <c r="AB144" i="7"/>
  <c r="AB143" i="7" s="1"/>
  <c r="Y177" i="7"/>
  <c r="Y176" i="7" s="1"/>
  <c r="AD177" i="7"/>
  <c r="AD176" i="7" s="1"/>
  <c r="AN230" i="7"/>
  <c r="AN209" i="7" s="1"/>
  <c r="AI133" i="7"/>
  <c r="AN133" i="7"/>
  <c r="AG133" i="7"/>
  <c r="AQ133" i="7"/>
  <c r="AI144" i="7"/>
  <c r="AI143" i="7" s="1"/>
  <c r="AN144" i="7"/>
  <c r="AN143" i="7" s="1"/>
  <c r="AG144" i="7"/>
  <c r="AQ144" i="7"/>
  <c r="AQ143" i="7" s="1"/>
  <c r="AJ59" i="7"/>
  <c r="AO59" i="7"/>
  <c r="AO256" i="7"/>
  <c r="AO255" i="7" s="1"/>
  <c r="AQ257" i="7"/>
  <c r="AQ256" i="7" s="1"/>
  <c r="AQ255" i="7" s="1"/>
  <c r="AJ280" i="7"/>
  <c r="AJ279" i="7" s="1"/>
  <c r="AJ278" i="7" s="1"/>
  <c r="AO280" i="7"/>
  <c r="AO279" i="7" s="1"/>
  <c r="AO278" i="7" s="1"/>
  <c r="W230" i="7"/>
  <c r="Y144" i="7"/>
  <c r="Y143" i="7" s="1"/>
  <c r="AD144" i="7"/>
  <c r="AD143" i="7" s="1"/>
  <c r="X144" i="7"/>
  <c r="X143" i="7" s="1"/>
  <c r="AC144" i="7"/>
  <c r="AC143" i="7" s="1"/>
  <c r="W177" i="7"/>
  <c r="W176" i="7" s="1"/>
  <c r="AB177" i="7"/>
  <c r="AB176" i="7" s="1"/>
  <c r="U177" i="7"/>
  <c r="AE177" i="7"/>
  <c r="AE176" i="7" s="1"/>
  <c r="AK133" i="7"/>
  <c r="AP133" i="7"/>
  <c r="AK144" i="7"/>
  <c r="AK143" i="7" s="1"/>
  <c r="AP144" i="7"/>
  <c r="AP143" i="7" s="1"/>
  <c r="AJ144" i="7"/>
  <c r="AJ143" i="7" s="1"/>
  <c r="AO144" i="7"/>
  <c r="AO143" i="7" s="1"/>
  <c r="AG59" i="7"/>
  <c r="AL59" i="7"/>
  <c r="AQ59" i="7"/>
  <c r="AK59" i="7"/>
  <c r="AP59" i="7"/>
  <c r="AJ256" i="7"/>
  <c r="AJ255" i="7" s="1"/>
  <c r="AL279" i="7"/>
  <c r="AL278" i="7" s="1"/>
  <c r="AQ280" i="7"/>
  <c r="AQ279" i="7" s="1"/>
  <c r="AQ278" i="7" s="1"/>
  <c r="AP230" i="7"/>
  <c r="AP209" i="7" s="1"/>
  <c r="AB230" i="7"/>
  <c r="AJ155" i="7"/>
  <c r="AK280" i="7"/>
  <c r="AK279" i="7" s="1"/>
  <c r="AK278" i="7" s="1"/>
  <c r="AP280" i="7"/>
  <c r="AP279" i="7" s="1"/>
  <c r="AP278" i="7" s="1"/>
  <c r="AL155" i="7"/>
  <c r="AK257" i="7"/>
  <c r="AK256" i="7" s="1"/>
  <c r="AK255" i="7" s="1"/>
  <c r="AP257" i="7"/>
  <c r="AP256" i="7" s="1"/>
  <c r="AP255" i="7" s="1"/>
  <c r="AC155" i="7"/>
  <c r="Y230" i="7"/>
  <c r="AD230" i="7"/>
  <c r="Z155" i="7"/>
  <c r="S236" i="7"/>
  <c r="S235" i="7" s="1"/>
  <c r="R236" i="7"/>
  <c r="R235" i="7" s="1"/>
  <c r="Q236" i="7"/>
  <c r="Q235" i="7" s="1"/>
  <c r="P236" i="7"/>
  <c r="P235" i="7" s="1"/>
  <c r="N236" i="7"/>
  <c r="N235" i="7" s="1"/>
  <c r="M236" i="7"/>
  <c r="M235" i="7" s="1"/>
  <c r="L236" i="7"/>
  <c r="L235" i="7" s="1"/>
  <c r="K236" i="7"/>
  <c r="K235" i="7" s="1"/>
  <c r="I236" i="7"/>
  <c r="I235" i="7" s="1"/>
  <c r="S232" i="7"/>
  <c r="S231" i="7" s="1"/>
  <c r="R232" i="7"/>
  <c r="R231" i="7" s="1"/>
  <c r="Q232" i="7"/>
  <c r="Q231" i="7" s="1"/>
  <c r="P232" i="7"/>
  <c r="P231" i="7" s="1"/>
  <c r="N232" i="7"/>
  <c r="N231" i="7" s="1"/>
  <c r="M232" i="7"/>
  <c r="M231" i="7" s="1"/>
  <c r="L232" i="7"/>
  <c r="L231" i="7" s="1"/>
  <c r="K232" i="7"/>
  <c r="K231" i="7" s="1"/>
  <c r="I232" i="7"/>
  <c r="I231" i="7" s="1"/>
  <c r="I242" i="7"/>
  <c r="I241" i="7" s="1"/>
  <c r="I240" i="7" s="1"/>
  <c r="S123" i="7"/>
  <c r="R123" i="7"/>
  <c r="Q123" i="7"/>
  <c r="P123" i="7"/>
  <c r="N123" i="7"/>
  <c r="M123" i="7"/>
  <c r="L123" i="7"/>
  <c r="I123" i="7"/>
  <c r="S134" i="7"/>
  <c r="R134" i="7"/>
  <c r="Q134" i="7"/>
  <c r="P134" i="7"/>
  <c r="N134" i="7"/>
  <c r="M134" i="7"/>
  <c r="L134" i="7"/>
  <c r="K134" i="7"/>
  <c r="I138" i="7"/>
  <c r="I134" i="7"/>
  <c r="S145" i="7"/>
  <c r="R145" i="7"/>
  <c r="Q145" i="7"/>
  <c r="P145" i="7"/>
  <c r="N145" i="7"/>
  <c r="M145" i="7"/>
  <c r="L145" i="7"/>
  <c r="K145" i="7"/>
  <c r="I145" i="7"/>
  <c r="I149" i="7"/>
  <c r="S157" i="7"/>
  <c r="R157" i="7"/>
  <c r="Q157" i="7"/>
  <c r="P157" i="7"/>
  <c r="P156" i="7" s="1"/>
  <c r="N157" i="7"/>
  <c r="N156" i="7" s="1"/>
  <c r="M157" i="7"/>
  <c r="M156" i="7" s="1"/>
  <c r="L157" i="7"/>
  <c r="L156" i="7" s="1"/>
  <c r="K157" i="7"/>
  <c r="K156" i="7" s="1"/>
  <c r="S156" i="7"/>
  <c r="R156" i="7"/>
  <c r="Q156" i="7"/>
  <c r="I157" i="7"/>
  <c r="I156" i="7" s="1"/>
  <c r="S163" i="7"/>
  <c r="R163" i="7"/>
  <c r="R162" i="7" s="1"/>
  <c r="Q163" i="7"/>
  <c r="Q162" i="7" s="1"/>
  <c r="P163" i="7"/>
  <c r="P162" i="7" s="1"/>
  <c r="N163" i="7"/>
  <c r="N162" i="7" s="1"/>
  <c r="M163" i="7"/>
  <c r="M162" i="7" s="1"/>
  <c r="L163" i="7"/>
  <c r="L162" i="7" s="1"/>
  <c r="K163" i="7"/>
  <c r="K162" i="7" s="1"/>
  <c r="S162" i="7"/>
  <c r="I163" i="7"/>
  <c r="I162" i="7" s="1"/>
  <c r="S169" i="7"/>
  <c r="R169" i="7"/>
  <c r="R168" i="7" s="1"/>
  <c r="R167" i="7" s="1"/>
  <c r="Q169" i="7"/>
  <c r="Q168" i="7" s="1"/>
  <c r="Q167" i="7" s="1"/>
  <c r="P169" i="7"/>
  <c r="P168" i="7" s="1"/>
  <c r="P167" i="7" s="1"/>
  <c r="N169" i="7"/>
  <c r="N168" i="7" s="1"/>
  <c r="N167" i="7" s="1"/>
  <c r="M169" i="7"/>
  <c r="M168" i="7" s="1"/>
  <c r="M167" i="7" s="1"/>
  <c r="L169" i="7"/>
  <c r="L168" i="7" s="1"/>
  <c r="L167" i="7" s="1"/>
  <c r="K169" i="7"/>
  <c r="K168" i="7" s="1"/>
  <c r="K167" i="7" s="1"/>
  <c r="S168" i="7"/>
  <c r="S167" i="7" s="1"/>
  <c r="I169" i="7"/>
  <c r="I168" i="7" s="1"/>
  <c r="I167" i="7" s="1"/>
  <c r="S178" i="7"/>
  <c r="R178" i="7"/>
  <c r="Q178" i="7"/>
  <c r="P178" i="7"/>
  <c r="N178" i="7"/>
  <c r="M178" i="7"/>
  <c r="L178" i="7"/>
  <c r="K178" i="7"/>
  <c r="I182" i="7"/>
  <c r="I178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F209" i="7" l="1"/>
  <c r="AD120" i="7"/>
  <c r="J13" i="7"/>
  <c r="J10" i="9"/>
  <c r="AH10" i="12"/>
  <c r="AH10" i="9"/>
  <c r="V10" i="12"/>
  <c r="V10" i="9"/>
  <c r="V13" i="7"/>
  <c r="AH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I16" i="7" s="1"/>
  <c r="AC46" i="7"/>
  <c r="AC16" i="7" s="1"/>
  <c r="X46" i="7"/>
  <c r="X16" i="7" s="1"/>
  <c r="AN46" i="7"/>
  <c r="AN16" i="7" s="1"/>
  <c r="AE46" i="7"/>
  <c r="AE16" i="7" s="1"/>
  <c r="U121" i="7"/>
  <c r="AQ46" i="7"/>
  <c r="AQ16" i="7" s="1"/>
  <c r="AD46" i="7"/>
  <c r="AD16" i="7" s="1"/>
  <c r="AJ46" i="7"/>
  <c r="AJ16" i="7" s="1"/>
  <c r="AL46" i="7"/>
  <c r="AL16" i="7" s="1"/>
  <c r="W46" i="7"/>
  <c r="W16" i="7" s="1"/>
  <c r="AI230" i="7"/>
  <c r="R230" i="7"/>
  <c r="R209" i="7" s="1"/>
  <c r="AB46" i="7"/>
  <c r="AB16" i="7" s="1"/>
  <c r="Y46" i="7"/>
  <c r="Y16" i="7" s="1"/>
  <c r="I144" i="7"/>
  <c r="I143" i="7" s="1"/>
  <c r="AP46" i="7"/>
  <c r="AP16" i="7" s="1"/>
  <c r="U155" i="7"/>
  <c r="T155" i="7" s="1"/>
  <c r="T133" i="7"/>
  <c r="U176" i="7"/>
  <c r="T176" i="7" s="1"/>
  <c r="T177" i="7"/>
  <c r="AG143" i="7"/>
  <c r="AF143" i="7" s="1"/>
  <c r="AF144" i="7"/>
  <c r="AG121" i="7"/>
  <c r="AF133" i="7"/>
  <c r="AG240" i="7"/>
  <c r="AF240" i="7" s="1"/>
  <c r="AF241" i="7"/>
  <c r="AG155" i="7"/>
  <c r="AF155" i="7" s="1"/>
  <c r="AF156" i="7"/>
  <c r="I155" i="7"/>
  <c r="I133" i="7"/>
  <c r="I121" i="7" s="1"/>
  <c r="AO46" i="7"/>
  <c r="AO16" i="7" s="1"/>
  <c r="AI256" i="7"/>
  <c r="AG167" i="7"/>
  <c r="AF167" i="7" s="1"/>
  <c r="AF168" i="7"/>
  <c r="U143" i="7"/>
  <c r="T143" i="7" s="1"/>
  <c r="T144" i="7"/>
  <c r="U167" i="7"/>
  <c r="T167" i="7" s="1"/>
  <c r="T168" i="7"/>
  <c r="U230" i="7"/>
  <c r="T230" i="7" s="1"/>
  <c r="T231" i="7"/>
  <c r="AG46" i="7"/>
  <c r="AG16" i="7" s="1"/>
  <c r="AF59" i="7"/>
  <c r="T47" i="7"/>
  <c r="AF47" i="7"/>
  <c r="L155" i="7"/>
  <c r="U46" i="7"/>
  <c r="U16" i="7" s="1"/>
  <c r="AK46" i="7"/>
  <c r="AK16" i="7" s="1"/>
  <c r="AG230" i="7"/>
  <c r="AI279" i="7"/>
  <c r="AF280" i="7"/>
  <c r="AG176" i="7"/>
  <c r="AF176" i="7" s="1"/>
  <c r="AF177" i="7"/>
  <c r="T59" i="7"/>
  <c r="AF257" i="7"/>
  <c r="N155" i="7"/>
  <c r="M155" i="7"/>
  <c r="S155" i="7"/>
  <c r="I177" i="7"/>
  <c r="I176" i="7" s="1"/>
  <c r="K230" i="7"/>
  <c r="P230" i="7"/>
  <c r="P209" i="7" s="1"/>
  <c r="Q155" i="7"/>
  <c r="R155" i="7"/>
  <c r="M230" i="7"/>
  <c r="L230" i="7"/>
  <c r="N230" i="7"/>
  <c r="N209" i="7" s="1"/>
  <c r="S230" i="7"/>
  <c r="P155" i="7"/>
  <c r="K155" i="7"/>
  <c r="Q230" i="7"/>
  <c r="I230" i="7"/>
  <c r="H186" i="7"/>
  <c r="H185" i="7"/>
  <c r="H184" i="7"/>
  <c r="H183" i="7"/>
  <c r="S182" i="7"/>
  <c r="S177" i="7" s="1"/>
  <c r="S176" i="7" s="1"/>
  <c r="R182" i="7"/>
  <c r="R177" i="7" s="1"/>
  <c r="R176" i="7" s="1"/>
  <c r="Q182" i="7"/>
  <c r="Q177" i="7" s="1"/>
  <c r="Q176" i="7" s="1"/>
  <c r="P182" i="7"/>
  <c r="P177" i="7" s="1"/>
  <c r="P176" i="7" s="1"/>
  <c r="N182" i="7"/>
  <c r="N177" i="7" s="1"/>
  <c r="N176" i="7" s="1"/>
  <c r="M182" i="7"/>
  <c r="M177" i="7" s="1"/>
  <c r="M176" i="7" s="1"/>
  <c r="L182" i="7"/>
  <c r="L177" i="7" s="1"/>
  <c r="L176" i="7" s="1"/>
  <c r="K182" i="7"/>
  <c r="K177" i="7" s="1"/>
  <c r="H181" i="7"/>
  <c r="H180" i="7"/>
  <c r="H179" i="7"/>
  <c r="H178" i="7"/>
  <c r="H173" i="7"/>
  <c r="H172" i="7"/>
  <c r="H171" i="7"/>
  <c r="H170" i="7"/>
  <c r="H169" i="7"/>
  <c r="H168" i="7"/>
  <c r="H167" i="7"/>
  <c r="H164" i="7"/>
  <c r="H161" i="7"/>
  <c r="H160" i="7"/>
  <c r="H159" i="7"/>
  <c r="H158" i="7"/>
  <c r="H153" i="7"/>
  <c r="H152" i="7"/>
  <c r="H151" i="7"/>
  <c r="H150" i="7"/>
  <c r="S149" i="7"/>
  <c r="S144" i="7" s="1"/>
  <c r="S143" i="7" s="1"/>
  <c r="R149" i="7"/>
  <c r="R144" i="7" s="1"/>
  <c r="R143" i="7" s="1"/>
  <c r="Q149" i="7"/>
  <c r="Q144" i="7" s="1"/>
  <c r="Q143" i="7" s="1"/>
  <c r="P149" i="7"/>
  <c r="P144" i="7" s="1"/>
  <c r="P143" i="7" s="1"/>
  <c r="N149" i="7"/>
  <c r="N144" i="7" s="1"/>
  <c r="N143" i="7" s="1"/>
  <c r="M149" i="7"/>
  <c r="M144" i="7" s="1"/>
  <c r="M143" i="7" s="1"/>
  <c r="L149" i="7"/>
  <c r="L144" i="7" s="1"/>
  <c r="L143" i="7" s="1"/>
  <c r="K149" i="7"/>
  <c r="K144" i="7" s="1"/>
  <c r="K143" i="7" s="1"/>
  <c r="H148" i="7"/>
  <c r="H147" i="7"/>
  <c r="H146" i="7"/>
  <c r="H127" i="7"/>
  <c r="AT27" i="7" s="1"/>
  <c r="H128" i="7"/>
  <c r="H140" i="7"/>
  <c r="H139" i="7"/>
  <c r="S138" i="7"/>
  <c r="S133" i="7" s="1"/>
  <c r="R138" i="7"/>
  <c r="R133" i="7" s="1"/>
  <c r="Q138" i="7"/>
  <c r="Q133" i="7" s="1"/>
  <c r="P138" i="7"/>
  <c r="P133" i="7" s="1"/>
  <c r="N138" i="7"/>
  <c r="N133" i="7" s="1"/>
  <c r="M138" i="7"/>
  <c r="M133" i="7" s="1"/>
  <c r="L138" i="7"/>
  <c r="L133" i="7" s="1"/>
  <c r="K138" i="7"/>
  <c r="K133" i="7" s="1"/>
  <c r="K121" i="7" s="1"/>
  <c r="H137" i="7"/>
  <c r="H135" i="7"/>
  <c r="H126" i="7"/>
  <c r="H125" i="7"/>
  <c r="H124" i="7"/>
  <c r="H122" i="7"/>
  <c r="H209" i="7" l="1"/>
  <c r="AG120" i="7"/>
  <c r="I120" i="7"/>
  <c r="U120" i="7"/>
  <c r="H28" i="5"/>
  <c r="I28" i="5"/>
  <c r="AF16" i="7"/>
  <c r="T16" i="7"/>
  <c r="H27" i="5"/>
  <c r="Z12" i="7"/>
  <c r="AB12" i="7"/>
  <c r="AI12" i="7"/>
  <c r="AD12" i="7"/>
  <c r="X12" i="7"/>
  <c r="P121" i="7"/>
  <c r="P120" i="7" s="1"/>
  <c r="M121" i="7"/>
  <c r="M120" i="7" s="1"/>
  <c r="R121" i="7"/>
  <c r="R120" i="7" s="1"/>
  <c r="T121" i="7"/>
  <c r="T120" i="7"/>
  <c r="AJ12" i="7"/>
  <c r="N121" i="7"/>
  <c r="N120" i="7" s="1"/>
  <c r="S121" i="7"/>
  <c r="S120" i="7" s="1"/>
  <c r="Y12" i="7"/>
  <c r="W12" i="7"/>
  <c r="I27" i="5"/>
  <c r="AE12" i="7"/>
  <c r="AC12" i="7"/>
  <c r="AL12" i="7"/>
  <c r="AN12" i="7"/>
  <c r="L121" i="7"/>
  <c r="L120" i="7" s="1"/>
  <c r="Q121" i="7"/>
  <c r="Q120" i="7" s="1"/>
  <c r="AP12" i="7"/>
  <c r="AQ12" i="7"/>
  <c r="AO12" i="7"/>
  <c r="AK12" i="7"/>
  <c r="T46" i="7"/>
  <c r="AI278" i="7"/>
  <c r="AF278" i="7" s="1"/>
  <c r="AF279" i="7"/>
  <c r="AF230" i="7"/>
  <c r="AI255" i="7"/>
  <c r="AF255" i="7" s="1"/>
  <c r="AF256" i="7"/>
  <c r="AF121" i="7"/>
  <c r="AF46" i="7"/>
  <c r="H182" i="7"/>
  <c r="K176" i="7"/>
  <c r="H176" i="7" s="1"/>
  <c r="H177" i="7"/>
  <c r="H133" i="7"/>
  <c r="H163" i="7"/>
  <c r="H162" i="7"/>
  <c r="H138" i="7"/>
  <c r="H145" i="7"/>
  <c r="H149" i="7"/>
  <c r="H157" i="7"/>
  <c r="H134" i="7"/>
  <c r="H123" i="7"/>
  <c r="K120" i="7" l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20" i="7"/>
  <c r="H156" i="7"/>
  <c r="H155" i="7"/>
  <c r="H144" i="7"/>
  <c r="H143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58" i="7"/>
  <c r="K258" i="7"/>
  <c r="L258" i="7"/>
  <c r="M258" i="7"/>
  <c r="N258" i="7"/>
  <c r="H259" i="7"/>
  <c r="H260" i="7"/>
  <c r="H261" i="7"/>
  <c r="I262" i="7"/>
  <c r="K262" i="7"/>
  <c r="L262" i="7"/>
  <c r="M262" i="7"/>
  <c r="N262" i="7"/>
  <c r="H263" i="7"/>
  <c r="H264" i="7"/>
  <c r="H265" i="7"/>
  <c r="H266" i="7"/>
  <c r="I267" i="7"/>
  <c r="K267" i="7"/>
  <c r="L267" i="7"/>
  <c r="M267" i="7"/>
  <c r="N267" i="7"/>
  <c r="H268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57" i="7"/>
  <c r="H48" i="7"/>
  <c r="H52" i="7"/>
  <c r="H66" i="7"/>
  <c r="H262" i="7"/>
  <c r="H267" i="7"/>
  <c r="K257" i="7"/>
  <c r="N257" i="7"/>
  <c r="H258" i="7"/>
  <c r="M257" i="7"/>
  <c r="I257" i="7"/>
  <c r="H16" i="7" l="1"/>
  <c r="H46" i="7"/>
  <c r="H59" i="7"/>
  <c r="H47" i="7"/>
  <c r="H257" i="7"/>
  <c r="S242" i="7" l="1"/>
  <c r="S241" i="7" s="1"/>
  <c r="S240" i="7" s="1"/>
  <c r="R242" i="7"/>
  <c r="R241" i="7" s="1"/>
  <c r="R240" i="7" s="1"/>
  <c r="Q242" i="7"/>
  <c r="Q241" i="7" s="1"/>
  <c r="Q240" i="7" s="1"/>
  <c r="P242" i="7"/>
  <c r="P241" i="7" s="1"/>
  <c r="P240" i="7" s="1"/>
  <c r="N242" i="7"/>
  <c r="N241" i="7" s="1"/>
  <c r="N240" i="7" s="1"/>
  <c r="M242" i="7"/>
  <c r="M241" i="7" s="1"/>
  <c r="M240" i="7" s="1"/>
  <c r="L242" i="7"/>
  <c r="L241" i="7" s="1"/>
  <c r="L240" i="7" s="1"/>
  <c r="K242" i="7"/>
  <c r="K241" i="7" s="1"/>
  <c r="N12" i="7" l="1"/>
  <c r="S12" i="7"/>
  <c r="L12" i="7"/>
  <c r="K240" i="7"/>
  <c r="AT58" i="7"/>
  <c r="AT55" i="7"/>
  <c r="AT54" i="7"/>
  <c r="AT51" i="7"/>
  <c r="AT49" i="7"/>
  <c r="AT48" i="7"/>
  <c r="AT47" i="7"/>
  <c r="H244" i="7"/>
  <c r="H243" i="7"/>
  <c r="H238" i="7"/>
  <c r="AT41" i="7" s="1"/>
  <c r="H237" i="7"/>
  <c r="AT40" i="7" s="1"/>
  <c r="H234" i="7"/>
  <c r="AT26" i="7" s="1"/>
  <c r="H233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2" i="7"/>
  <c r="H236" i="7"/>
  <c r="H232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41" i="7"/>
  <c r="H240" i="7"/>
  <c r="H231" i="7"/>
  <c r="H235" i="7"/>
  <c r="G28" i="5" s="1"/>
  <c r="I13" i="7" l="1"/>
  <c r="AF13" i="7"/>
  <c r="AD13" i="7"/>
  <c r="G27" i="5"/>
  <c r="G25" i="5"/>
  <c r="H230" i="7"/>
  <c r="H26" i="5" l="1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2" i="7"/>
  <c r="H271" i="7"/>
  <c r="N270" i="7"/>
  <c r="N269" i="7" s="1"/>
  <c r="N256" i="7" s="1"/>
  <c r="N255" i="7" s="1"/>
  <c r="M270" i="7"/>
  <c r="M269" i="7" s="1"/>
  <c r="M256" i="7" s="1"/>
  <c r="M255" i="7" s="1"/>
  <c r="L270" i="7"/>
  <c r="L269" i="7" s="1"/>
  <c r="L256" i="7" s="1"/>
  <c r="L255" i="7" s="1"/>
  <c r="K270" i="7"/>
  <c r="K269" i="7" s="1"/>
  <c r="K256" i="7" s="1"/>
  <c r="K255" i="7" s="1"/>
  <c r="I270" i="7"/>
  <c r="I269" i="7" s="1"/>
  <c r="I256" i="7" s="1"/>
  <c r="H256" i="7" l="1"/>
  <c r="I255" i="7"/>
  <c r="H255" i="7" s="1"/>
  <c r="H269" i="7"/>
  <c r="H270" i="7"/>
  <c r="N28" i="5" l="1"/>
  <c r="J28" i="5"/>
  <c r="O28" i="5"/>
  <c r="L28" i="5"/>
  <c r="K28" i="5"/>
  <c r="P28" i="5"/>
  <c r="M28" i="5"/>
  <c r="R28" i="5"/>
  <c r="Q28" i="5"/>
  <c r="B9" i="9" l="1"/>
  <c r="H295" i="7"/>
  <c r="H294" i="7"/>
  <c r="N293" i="7"/>
  <c r="M293" i="7"/>
  <c r="L293" i="7"/>
  <c r="K293" i="7"/>
  <c r="I293" i="7"/>
  <c r="H291" i="7"/>
  <c r="N290" i="7"/>
  <c r="M290" i="7"/>
  <c r="L290" i="7"/>
  <c r="K290" i="7"/>
  <c r="I290" i="7"/>
  <c r="H289" i="7"/>
  <c r="H288" i="7"/>
  <c r="H287" i="7"/>
  <c r="H286" i="7"/>
  <c r="N285" i="7"/>
  <c r="M285" i="7"/>
  <c r="L285" i="7"/>
  <c r="K285" i="7"/>
  <c r="I285" i="7"/>
  <c r="H284" i="7"/>
  <c r="H283" i="7"/>
  <c r="H282" i="7"/>
  <c r="N281" i="7"/>
  <c r="M281" i="7"/>
  <c r="L281" i="7"/>
  <c r="K281" i="7"/>
  <c r="I281" i="7"/>
  <c r="I24" i="5" l="1"/>
  <c r="I23" i="5" s="1"/>
  <c r="I29" i="5" s="1"/>
  <c r="I292" i="7"/>
  <c r="N292" i="7"/>
  <c r="L292" i="7"/>
  <c r="M292" i="7"/>
  <c r="K292" i="7"/>
  <c r="H10" i="9"/>
  <c r="H23" i="5"/>
  <c r="H29" i="5" s="1"/>
  <c r="L280" i="7"/>
  <c r="M280" i="7"/>
  <c r="N280" i="7"/>
  <c r="H290" i="7"/>
  <c r="I280" i="7"/>
  <c r="H285" i="7"/>
  <c r="H281" i="7"/>
  <c r="H293" i="7"/>
  <c r="K280" i="7"/>
  <c r="B12" i="7"/>
  <c r="I37" i="5"/>
  <c r="H37" i="5"/>
  <c r="T10" i="9" l="1"/>
  <c r="T13" i="7"/>
  <c r="M279" i="7"/>
  <c r="M278" i="7" s="1"/>
  <c r="I279" i="7"/>
  <c r="I278" i="7" s="1"/>
  <c r="H13" i="7"/>
  <c r="H292" i="7"/>
  <c r="K279" i="7"/>
  <c r="K278" i="7" s="1"/>
  <c r="N279" i="7"/>
  <c r="N278" i="7" s="1"/>
  <c r="L279" i="7"/>
  <c r="L278" i="7" s="1"/>
  <c r="G23" i="5"/>
  <c r="H40" i="5"/>
  <c r="H280" i="7"/>
  <c r="H279" i="7" l="1"/>
  <c r="H278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30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<sst xmlns="http://schemas.openxmlformats.org/spreadsheetml/2006/main" count="783" uniqueCount="316">
  <si>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</si>
  <si>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</si>
  <si>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</si>
  <si>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</si>
  <si>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</si>
  <si>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</si>
  <si>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</si>
  <si>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</si>
  <si>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</si>
  <si>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</si>
  <si>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</si>
  <si>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</si>
  <si>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</si>
  <si>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</si>
  <si>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</si>
  <si>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</si>
  <si>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</si>
  <si>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</si>
  <si>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</si>
  <si>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</si>
  <si>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</si>
  <si>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</si>
  <si>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</si>
  <si>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</si>
  <si>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</si>
  <si>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</si>
  <si>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</si>
  <si>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</si>
  <si>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</si>
  <si>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</si>
  <si>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</si>
  <si>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</si>
  <si>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</si>
  <si>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</si>
  <si>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</si>
  <si>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</si>
  <si>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</si>
  <si>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</si>
  <si>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</si>
  <si>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</si>
  <si>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</si>
  <si>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</si>
  <si>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</si>
  <si>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</si>
  <si>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</si>
  <si>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</si>
  <si>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</si>
  <si>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</si>
  <si>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</si>
  <si>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</si>
  <si>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</si>
  <si>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</si>
  <si>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</si>
  <si>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</si>
  <si>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</si>
  <si>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</si>
  <si>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</si>
  <si>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</si>
  <si>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</si>
  <si>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</si>
  <si>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</si>
  <si>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</si>
  <si>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</si>
  <si>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</si>
  <si>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</si>
  <si>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</si>
  <si>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</si>
  <si>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</si>
  <si>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</si>
  <si>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</si>
  <si>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</si>
  <si>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</si>
  <si>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</si>
  <si>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</si>
  <si>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</si>
  <si>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</si>
  <si>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</si>
  <si>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</si>
  <si>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</si>
  <si>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</si>
  <si>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</si>
  <si>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</si>
  <si>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</si>
  <si>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</si>
  <si>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</si>
  <si>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</si>
  <si>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</si>
  <si>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</si>
  <si>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</si>
  <si>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</si>
  <si>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</si>
  <si>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</si>
  <si>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</si>
  <si>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</si>
  <si>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</si>
  <si>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</si>
  <si>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</si>
  <si>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</si>
  <si>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</si>
  <si>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</si>
  <si>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</si>
  <si>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</si>
  <si>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</si>
  <si>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</si>
  <si>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</si>
  <si>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</si>
  <si>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</si>
  <si>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</si>
  <si>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</si>
  <si>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</si>
  <si>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</si>
  <si>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</si>
  <si>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</si>
  <si>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</si>
  <si>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</si>
  <si>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</si>
  <si>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</si>
  <si>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</si>
  <si>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</si>
  <si>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</si>
  <si>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</si>
  <si>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</si>
  <si>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</si>
  <si>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</si>
  <si>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</si>
  <si>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</si>
  <si>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</si>
  <si>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</si>
  <si>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</si>
  <si>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</si>
  <si>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</si>
  <si>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</si>
  <si>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</si>
  <si>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</si>
  <si>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</si>
  <si>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</si>
  <si>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</si>
  <si>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</si>
  <si>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</si>
  <si>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</si>
  <si>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</si>
  <si>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</si>
  <si>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</si>
  <si>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</si>
  <si>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</si>
  <si>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</si>
  <si>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</si>
  <si>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</si>
  <si>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</si>
  <si>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</si>
  <si>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</si>
  <si>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</si>
  <si>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</si>
  <si>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</si>
  <si>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</si>
  <si>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</si>
  <si>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</si>
  <si>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</si>
  <si>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</si>
  <si>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</si>
  <si>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</si>
  <si>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</si>
  <si>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</si>
  <si>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</si>
  <si>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</si>
  <si>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</si>
  <si>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</si>
  <si>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</si>
  <si>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</si>
  <si>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</si>
  <si>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</si>
  <si>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</si>
  <si>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</si>
  <si>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</si>
  <si>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</si>
  <si>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</si>
  <si>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</si>
  <si>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</si>
  <si>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</si>
  <si>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</si>
  <si>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</si>
  <si>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</si>
  <si>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</si>
  <si>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</si>
  <si>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</si>
  <si>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</si>
  <si>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</si>
  <si>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</si>
  <si>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</si>
  <si>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</si>
  <si>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</si>
  <si>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</si>
  <si>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</si>
  <si>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</si>
  <si>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</si>
  <si>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</si>
  <si>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</si>
  <si>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</si>
  <si>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</si>
  <si>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</si>
  <si>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</si>
  <si>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</si>
  <si>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</si>
  <si>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</si>
  <si>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</si>
  <si>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</si>
  <si>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</si>
  <si>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</si>
  <si>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</si>
  <si>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</si>
  <si>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</si>
  <si>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</si>
  <si>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</si>
  <si>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</si>
  <si>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</si>
  <si>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</si>
  <si>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</si>
  <si>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</si>
  <si>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</si>
  <si>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</si>
  <si>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</si>
  <si>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</si>
  <si>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</si>
  <si>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</si>
  <si>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</si>
  <si>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</si>
  <si>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</si>
  <si>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</si>
  <si>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</si>
  <si>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</si>
  <si>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</si>
  <si>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</si>
  <si>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</si>
  <si>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</si>
  <si>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</si>
  <si>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</si>
  <si>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</si>
  <si>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</si>
  <si>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</si>
  <si>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</si>
  <si>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</si>
  <si>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</si>
  <si>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</si>
  <si>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</si>
  <si>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</si>
  <si>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</si>
  <si>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</si>
  <si>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</si>
  <si>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</si>
  <si>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</si>
  <si>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</si>
  <si>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</si>
  <si>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</si>
  <si>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</si>
  <si>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</si>
  <si>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</si>
  <si>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</si>
  <si>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</si>
  <si>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</si>
  <si>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</si>
  <si>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</si>
  <si>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</si>
  <si>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</si>
  <si>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</si>
  <si>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</si>
  <si>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</si>
  <si>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</si>
  <si>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</si>
  <si>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</si>
  <si>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</si>
  <si>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</si>
  <si>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</si>
  <si>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</si>
  <si>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</si>
  <si>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</si>
  <si>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</si>
  <si>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</si>
  <si>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</si>
  <si>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</si>
  <si>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</si>
  <si>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</si>
  <si>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</si>
  <si>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</si>
  <si>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</si>
  <si>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</si>
  <si>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</si>
  <si>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</si>
  <si>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</si>
  <si>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</si>
  <si>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</si>
  <si>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</si>
  <si>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</si>
  <si>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</si>
  <si>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</si>
  <si>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</si>
  <si>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</si>
  <si>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</si>
  <si>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</si>
  <si>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</si>
  <si>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</si>
  <si>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</si>
  <si>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</si>
  <si>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</si>
  <si>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</si>
  <si>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</si>
  <si>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</si>
  <si>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 xml:space="preserve"> ZA 2020. GODINU</t>
  </si>
  <si>
    <t>Naknade građanima i kućanstvima temelejm osiguranja  i druge naknade</t>
  </si>
  <si>
    <t>Ostale naknade građanima i kućanstvima iz proračuna</t>
  </si>
  <si>
    <t>OŠ ANTUNA I IVANA KUKULJEVIĆA VARAŽDINSKE TOPLICE</t>
  </si>
  <si>
    <t>Varaždinske Toplice</t>
  </si>
  <si>
    <t>25. ožujka 2020.</t>
  </si>
  <si>
    <t>Goranka Štefanić</t>
  </si>
  <si>
    <t>400-02/20-01/1</t>
  </si>
  <si>
    <t>2186-139-01-01-20-1</t>
  </si>
  <si>
    <t xml:space="preserve">        Temeljem odredbi članka 29. Zakona o proračunu ("Narodne novine" broj 87/08, 136/12, 15/15 i 87/16 ) te članka 71 Statuta  ravnateljica                      OŠ ANTUNA I IVANA KUKULJEVIĆA  dana 25. ožujka 2020.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</si>
</sst>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4" fontId="83" fillId="0" borderId="6" xfId="3" applyNumberFormat="1" applyFont="1" applyFill="1" applyBorder="1" applyAlignment="1" applyProtection="1">
      <alignment horizontal="right" vertical="center"/>
      <protection locked="0"/>
    </xf>
    <xf numFmtId="4" fontId="83" fillId="0" borderId="8" xfId="3" applyNumberFormat="1" applyFont="1" applyFill="1" applyBorder="1" applyAlignment="1" applyProtection="1">
      <alignment horizontal="right" vertical="center"/>
      <protection locked="0"/>
    </xf>
    <xf numFmtId="4" fontId="83" fillId="0" borderId="54" xfId="3" applyNumberFormat="1" applyFont="1" applyFill="1" applyBorder="1" applyAlignment="1" applyProtection="1">
      <alignment horizontal="right" vertical="center"/>
      <protection locked="0"/>
    </xf>
    <xf numFmtId="4" fontId="83" fillId="0" borderId="16" xfId="3" applyNumberFormat="1" applyFont="1" applyFill="1" applyBorder="1" applyAlignment="1" applyProtection="1">
      <alignment horizontal="right" vertical="center"/>
      <protection locked="0"/>
    </xf>
    <xf numFmtId="4" fontId="83" fillId="0" borderId="7" xfId="3" applyNumberFormat="1" applyFont="1" applyFill="1" applyBorder="1" applyAlignment="1" applyProtection="1">
      <alignment horizontal="righ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61"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25">
      <c r="A1" s="395" t="s">
        <v>283</v>
      </c>
      <c r="B1" s="396"/>
    </row>
    <row r="2" spans="1:2" ht="35.450000000000003" customHeight="1" x14ac:dyDescent="0.25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25">
      <c r="A4" s="400"/>
    </row>
    <row r="5" spans="1:2" ht="45" x14ac:dyDescent="0.25">
      <c r="A5" s="401" t="s">
        <v>284</v>
      </c>
    </row>
    <row r="6" spans="1:2" s="403" customFormat="1" ht="6" customHeight="1" x14ac:dyDescent="0.25">
      <c r="A6" s="402"/>
    </row>
    <row r="7" spans="1:2" ht="30" x14ac:dyDescent="0.25">
      <c r="A7" s="401" t="s">
        <v>285</v>
      </c>
    </row>
    <row r="8" spans="1:2" s="403" customFormat="1" ht="6" customHeight="1" x14ac:dyDescent="0.25">
      <c r="A8" s="402"/>
    </row>
    <row r="9" spans="1:2" ht="100.15" customHeight="1" x14ac:dyDescent="0.25">
      <c r="A9" s="404" t="s">
        <v>286</v>
      </c>
    </row>
    <row r="10" spans="1:2" x14ac:dyDescent="0.25">
      <c r="A10" s="401"/>
    </row>
    <row r="11" spans="1:2" ht="30.75" x14ac:dyDescent="0.25">
      <c r="A11" s="405" t="s">
        <v>270</v>
      </c>
    </row>
    <row r="12" spans="1:2" ht="6" customHeight="1" x14ac:dyDescent="0.25">
      <c r="A12" s="405"/>
    </row>
    <row r="13" spans="1:2" ht="30" x14ac:dyDescent="0.25">
      <c r="A13" s="406" t="s">
        <v>271</v>
      </c>
    </row>
    <row r="14" spans="1:2" ht="35.450000000000003" customHeight="1" x14ac:dyDescent="0.25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272</v>
      </c>
    </row>
    <row r="18" spans="1:1" ht="30" x14ac:dyDescent="0.25">
      <c r="A18" s="409" t="s">
        <v>274</v>
      </c>
    </row>
    <row r="19" spans="1:1" ht="45" x14ac:dyDescent="0.25">
      <c r="A19" s="410" t="s">
        <v>275</v>
      </c>
    </row>
    <row r="20" spans="1:1" ht="30" x14ac:dyDescent="0.25">
      <c r="A20" s="407" t="s">
        <v>276</v>
      </c>
    </row>
    <row r="21" spans="1:1" ht="78.75" x14ac:dyDescent="0.25">
      <c r="A21" s="407" t="s">
        <v>277</v>
      </c>
    </row>
    <row r="22" spans="1:1" ht="30" x14ac:dyDescent="0.25">
      <c r="A22" s="410" t="s">
        <v>278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280</v>
      </c>
    </row>
    <row r="27" spans="1:1" ht="39.6" customHeight="1" x14ac:dyDescent="0.25">
      <c r="A27" s="402" t="s">
        <v>279</v>
      </c>
    </row>
    <row r="28" spans="1:1" ht="90" x14ac:dyDescent="0.25">
      <c r="A28" s="402" t="s">
        <v>281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282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opLeftCell="A17" zoomScale="70" zoomScaleNormal="70" zoomScaleSheetLayoutView="80" workbookViewId="0">
      <selection activeCell="G46" sqref="G46:H46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25">
      <c r="A2" s="510"/>
      <c r="B2" s="510"/>
      <c r="C2" s="510"/>
      <c r="D2" s="510"/>
      <c r="E2" s="510"/>
      <c r="F2" s="510"/>
      <c r="G2" s="510"/>
      <c r="H2" s="510"/>
      <c r="I2" s="131"/>
    </row>
    <row r="3" spans="1:9" ht="27" customHeight="1" x14ac:dyDescent="0.25">
      <c r="A3" s="510"/>
      <c r="B3" s="510"/>
      <c r="C3" s="510"/>
      <c r="D3" s="510"/>
      <c r="E3" s="510"/>
      <c r="F3" s="510"/>
      <c r="G3" s="510"/>
      <c r="H3" s="510"/>
      <c r="I3" s="133"/>
    </row>
    <row r="4" spans="1:9" ht="4.5" customHeight="1" x14ac:dyDescent="0.25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25">
      <c r="A5" s="131"/>
      <c r="B5" s="514" t="s">
        <v>13</v>
      </c>
      <c r="C5" s="514"/>
      <c r="D5" s="514"/>
      <c r="E5" s="514"/>
      <c r="F5" s="135"/>
      <c r="G5" s="135"/>
      <c r="H5" s="131"/>
      <c r="I5" s="131"/>
    </row>
    <row r="6" spans="1:9" s="4" customFormat="1" ht="49.5" customHeight="1" x14ac:dyDescent="0.25">
      <c r="A6" s="136"/>
      <c r="B6" s="515" t="s">
        <v>309</v>
      </c>
      <c r="C6" s="515"/>
      <c r="D6" s="515"/>
      <c r="E6" s="515"/>
      <c r="F6" s="137"/>
      <c r="G6" s="137"/>
      <c r="H6" s="136"/>
      <c r="I6" s="136"/>
    </row>
    <row r="7" spans="1:9" s="5" customFormat="1" ht="21" customHeight="1" x14ac:dyDescent="0.25">
      <c r="A7" s="138"/>
      <c r="B7" s="516" t="str">
        <f>IF(A14=A65,"RAVNATELJ","ŠKOLSKI ODBOR")</f>
        <v>RAVNATELJ</v>
      </c>
      <c r="C7" s="516"/>
      <c r="D7" s="516"/>
      <c r="E7" s="516"/>
      <c r="F7" s="138"/>
      <c r="G7" s="138"/>
      <c r="H7" s="138"/>
      <c r="I7" s="138"/>
    </row>
    <row r="8" spans="1:9" ht="18" customHeight="1" x14ac:dyDescent="0.25">
      <c r="A8" s="131"/>
      <c r="B8" s="132" t="s">
        <v>19</v>
      </c>
      <c r="C8" s="517" t="s">
        <v>313</v>
      </c>
      <c r="D8" s="517"/>
      <c r="E8" s="517"/>
      <c r="F8" s="139"/>
      <c r="G8" s="139"/>
      <c r="H8" s="131"/>
      <c r="I8" s="131"/>
    </row>
    <row r="9" spans="1:9" ht="18" customHeight="1" x14ac:dyDescent="0.25">
      <c r="A9" s="131"/>
      <c r="B9" s="132" t="s">
        <v>273</v>
      </c>
      <c r="C9" s="517" t="s">
        <v>314</v>
      </c>
      <c r="D9" s="517"/>
      <c r="E9" s="517"/>
      <c r="F9" s="139"/>
      <c r="G9" s="139"/>
      <c r="H9" s="131"/>
      <c r="I9" s="131"/>
    </row>
    <row r="10" spans="1:9" ht="18" hidden="1" customHeight="1" x14ac:dyDescent="0.25">
      <c r="A10" s="131"/>
      <c r="B10" s="519"/>
      <c r="C10" s="519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25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11" t="s">
        <v>315</v>
      </c>
      <c r="B12" s="511"/>
      <c r="C12" s="511"/>
      <c r="D12" s="511"/>
      <c r="E12" s="511"/>
      <c r="F12" s="511"/>
      <c r="G12" s="511"/>
      <c r="H12" s="511"/>
      <c r="I12" s="511"/>
    </row>
    <row r="13" spans="1:9" ht="47.2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25">
      <c r="A14" s="512" t="s">
        <v>287</v>
      </c>
      <c r="B14" s="512"/>
      <c r="C14" s="512"/>
      <c r="D14" s="512"/>
      <c r="E14" s="512"/>
      <c r="F14" s="512"/>
      <c r="G14" s="512"/>
      <c r="H14" s="512"/>
      <c r="I14" s="512"/>
    </row>
    <row r="15" spans="1:9" ht="22.5" customHeight="1" x14ac:dyDescent="0.25">
      <c r="A15" s="512" t="s">
        <v>309</v>
      </c>
      <c r="B15" s="512"/>
      <c r="C15" s="512"/>
      <c r="D15" s="512"/>
      <c r="E15" s="512"/>
      <c r="F15" s="512"/>
      <c r="G15" s="512"/>
      <c r="H15" s="512"/>
      <c r="I15" s="512"/>
    </row>
    <row r="16" spans="1:9" ht="22.5" customHeight="1" x14ac:dyDescent="0.25">
      <c r="A16" s="513" t="s">
        <v>306</v>
      </c>
      <c r="B16" s="513"/>
      <c r="C16" s="513"/>
      <c r="D16" s="513"/>
      <c r="E16" s="513"/>
      <c r="F16" s="513"/>
      <c r="G16" s="513"/>
      <c r="H16" s="513"/>
      <c r="I16" s="513"/>
    </row>
    <row r="17" spans="1:16384" ht="30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21" t="s">
        <v>14</v>
      </c>
      <c r="B18" s="521"/>
      <c r="C18" s="521"/>
      <c r="D18" s="521"/>
      <c r="E18" s="521"/>
      <c r="F18" s="521"/>
      <c r="G18" s="521"/>
      <c r="H18" s="521"/>
      <c r="I18" s="521"/>
    </row>
    <row r="19" spans="1:16384" ht="30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63.75" thickBot="1" x14ac:dyDescent="0.3">
      <c r="A20" s="520" t="s">
        <v>15</v>
      </c>
      <c r="B20" s="520"/>
      <c r="C20" s="520"/>
      <c r="D20" s="520"/>
      <c r="E20" s="520"/>
      <c r="F20" s="520"/>
      <c r="G20" s="141" t="str">
        <f>IF(A14=A65,"PLAN 2020.","PLAN 
2018.")</f>
        <v>PLAN 2020.</v>
      </c>
      <c r="H20" s="141" t="str">
        <f>IF(A14=A65,"POVEĆANJE / SMANJENJE","POVEĆANJE / SMANJENJE")</f>
        <v>POVEĆANJE / SMANJENJE</v>
      </c>
      <c r="I20" s="141" t="str">
        <f>IF(A14=A65,"PRIJEDLOG 
I. IZMJENA I DOPUNA 
PLANA 2020.","I. IZMJENA I DOPUNA 
PLANA 2020.")</f>
        <v>PRIJEDLOG 
I. IZMJENA I DOPUNA 
PLANA 2020.</v>
      </c>
    </row>
    <row r="21" spans="1:16384" s="39" customFormat="1" ht="10.5" customHeight="1" thickTop="1" thickBot="1" x14ac:dyDescent="0.3">
      <c r="A21" s="518">
        <v>1</v>
      </c>
      <c r="B21" s="518"/>
      <c r="C21" s="518"/>
      <c r="D21" s="518"/>
      <c r="E21" s="518"/>
      <c r="F21" s="518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506" t="s">
        <v>21</v>
      </c>
      <c r="C23" s="506"/>
      <c r="D23" s="506"/>
      <c r="E23" s="506"/>
      <c r="F23" s="506"/>
      <c r="G23" s="146">
        <f>SUM(G24:G25)</f>
        <v>7348600</v>
      </c>
      <c r="H23" s="146">
        <f>SUM(H24:H25)</f>
        <v>-15000</v>
      </c>
      <c r="I23" s="146">
        <f>SUM(I24:I25)</f>
        <v>7333600</v>
      </c>
    </row>
    <row r="24" spans="1:16384" ht="18" customHeight="1" x14ac:dyDescent="0.25">
      <c r="A24" s="147"/>
      <c r="B24" s="507" t="s">
        <v>25</v>
      </c>
      <c r="C24" s="507"/>
      <c r="D24" s="507"/>
      <c r="E24" s="507"/>
      <c r="F24" s="507"/>
      <c r="G24" s="148">
        <f>SUMIFS('2. Plan prihoda i primitaka'!$H$13:$H$48,'2. Plan prihoda i primitaka'!$A$13:$A$48,6)</f>
        <v>7345600</v>
      </c>
      <c r="H24" s="148">
        <f>SUMIFS('2. Plan prihoda i primitaka'!$T$13:$T$48,'2. Plan prihoda i primitaka'!$A$13:$A$48,6)</f>
        <v>-15000</v>
      </c>
      <c r="I24" s="148">
        <f>SUMIFS('2. Plan prihoda i primitaka'!$AF$13:$AF$48,'2. Plan prihoda i primitaka'!$A$13:$A$48,6)</f>
        <v>7330600</v>
      </c>
    </row>
    <row r="25" spans="1:16384" ht="18" customHeight="1" x14ac:dyDescent="0.25">
      <c r="A25" s="147"/>
      <c r="B25" s="507" t="s">
        <v>26</v>
      </c>
      <c r="C25" s="507"/>
      <c r="D25" s="507"/>
      <c r="E25" s="507"/>
      <c r="F25" s="507"/>
      <c r="G25" s="148">
        <f>SUMIFS('2. Plan prihoda i primitaka'!$H$13:$H$48,'2. Plan prihoda i primitaka'!$A$13:$A$48,7)</f>
        <v>3000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3000</v>
      </c>
    </row>
    <row r="26" spans="1:16384" s="6" customFormat="1" ht="18" customHeight="1" x14ac:dyDescent="0.25">
      <c r="A26" s="145" t="s">
        <v>24</v>
      </c>
      <c r="B26" s="506" t="s">
        <v>22</v>
      </c>
      <c r="C26" s="506"/>
      <c r="D26" s="506"/>
      <c r="E26" s="506"/>
      <c r="F26" s="506"/>
      <c r="G26" s="146">
        <f>SUM(G27:G28)</f>
        <v>7348600</v>
      </c>
      <c r="H26" s="146">
        <f>SUM(H27:H28)</f>
        <v>-15000</v>
      </c>
      <c r="I26" s="146">
        <f>SUM(I27:I28)</f>
        <v>7333600</v>
      </c>
    </row>
    <row r="27" spans="1:16384" ht="18" customHeight="1" x14ac:dyDescent="0.25">
      <c r="A27" s="147"/>
      <c r="B27" s="507" t="s">
        <v>27</v>
      </c>
      <c r="C27" s="507"/>
      <c r="D27" s="507"/>
      <c r="E27" s="507"/>
      <c r="F27" s="507"/>
      <c r="G27" s="148">
        <f>SUMIFS('3. Plan rashoda i izdataka'!$H$16:$H$251,'3. Plan rashoda i izdataka'!$A$16:$A$251,3)</f>
        <v>7306600</v>
      </c>
      <c r="H27" s="148">
        <f>SUMIFS('3. Plan rashoda i izdataka'!$T$16:$T$251,'3. Plan rashoda i izdataka'!$A$16:$A$251,3)</f>
        <v>-15000</v>
      </c>
      <c r="I27" s="148">
        <f>SUMIFS('3. Plan rashoda i izdataka'!$AF$16:$AF$251,'3. Plan rashoda i izdataka'!$A$16:$A$251,3)</f>
        <v>7291600</v>
      </c>
    </row>
    <row r="28" spans="1:16384" ht="18" customHeight="1" x14ac:dyDescent="0.25">
      <c r="A28" s="149"/>
      <c r="B28" s="508" t="s">
        <v>28</v>
      </c>
      <c r="C28" s="508"/>
      <c r="D28" s="508"/>
      <c r="E28" s="508"/>
      <c r="F28" s="508"/>
      <c r="G28" s="148">
        <f>SUMIFS('3. Plan rashoda i izdataka'!$H$16:$H$251,'3. Plan rashoda i izdataka'!$A$16:$A$251,4)</f>
        <v>42000</v>
      </c>
      <c r="H28" s="148">
        <f>SUMIFS('3. Plan rashoda i izdataka'!$T$16:$T$251,'3. Plan rashoda i izdataka'!$A$16:$A$251,4)</f>
        <v>0</v>
      </c>
      <c r="I28" s="148">
        <f>SUMIFS('3. Plan rashoda i izdataka'!$AF$16:$AF$251,'3. Plan rashoda i izdataka'!$A$16:$A$251,4)</f>
        <v>42000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05" t="s">
        <v>29</v>
      </c>
      <c r="C29" s="505"/>
      <c r="D29" s="505"/>
      <c r="E29" s="505"/>
      <c r="F29" s="505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06" t="s">
        <v>155</v>
      </c>
      <c r="C31" s="506"/>
      <c r="D31" s="506"/>
      <c r="E31" s="506"/>
      <c r="F31" s="506"/>
      <c r="G31" s="319">
        <v>-147486.74</v>
      </c>
      <c r="H31" s="314">
        <f>G31-G32</f>
        <v>-147486.74</v>
      </c>
      <c r="I31" s="314">
        <f>H31-H32</f>
        <v>-147486.74</v>
      </c>
    </row>
    <row r="32" spans="1:16384" s="9" customFormat="1" ht="34.9" customHeight="1" x14ac:dyDescent="0.25">
      <c r="A32" s="151"/>
      <c r="B32" s="509" t="s">
        <v>156</v>
      </c>
      <c r="C32" s="505"/>
      <c r="D32" s="505"/>
      <c r="E32" s="505"/>
      <c r="F32" s="505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06" t="s">
        <v>18</v>
      </c>
      <c r="C34" s="506"/>
      <c r="D34" s="506"/>
      <c r="E34" s="506"/>
      <c r="F34" s="506"/>
      <c r="G34" s="146"/>
      <c r="H34" s="155"/>
      <c r="I34" s="155"/>
    </row>
    <row r="35" spans="1:9" ht="18" customHeight="1" x14ac:dyDescent="0.25">
      <c r="A35" s="147"/>
      <c r="B35" s="507" t="s">
        <v>31</v>
      </c>
      <c r="C35" s="507"/>
      <c r="D35" s="507"/>
      <c r="E35" s="507"/>
      <c r="F35" s="507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08" t="s">
        <v>32</v>
      </c>
      <c r="C36" s="508"/>
      <c r="D36" s="508"/>
      <c r="E36" s="508"/>
      <c r="F36" s="508"/>
      <c r="G36" s="150">
        <f>SUMIFS('3. Plan rashoda i izdataka'!$H$16:$H$251,'3. Plan rashoda i izdataka'!$A$16:$A$251,5)</f>
        <v>0</v>
      </c>
      <c r="H36" s="150">
        <f>SUMIFS('3. Plan rashoda i izdataka'!$T$16:$T$251,'3. Plan rashoda i izdataka'!$A$16:$A$251,5)</f>
        <v>0</v>
      </c>
      <c r="I36" s="150">
        <f>SUMIFS('3. Plan rashoda i izdataka'!$AF$16:$AF$251,'3. Plan rashoda i izdataka'!$A$16:$A$251,5)</f>
        <v>0</v>
      </c>
    </row>
    <row r="37" spans="1:9" s="4" customFormat="1" ht="18" customHeight="1" x14ac:dyDescent="0.25">
      <c r="A37" s="151"/>
      <c r="B37" s="505" t="s">
        <v>33</v>
      </c>
      <c r="C37" s="505"/>
      <c r="D37" s="505"/>
      <c r="E37" s="505"/>
      <c r="F37" s="505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06" t="s">
        <v>36</v>
      </c>
      <c r="C39" s="506"/>
      <c r="D39" s="506"/>
      <c r="E39" s="506"/>
      <c r="F39" s="506"/>
      <c r="G39" s="146"/>
      <c r="H39" s="155"/>
      <c r="I39" s="155"/>
    </row>
    <row r="40" spans="1:9" s="4" customFormat="1" ht="18" customHeight="1" x14ac:dyDescent="0.25">
      <c r="A40" s="159"/>
      <c r="B40" s="505" t="s">
        <v>35</v>
      </c>
      <c r="C40" s="505"/>
      <c r="D40" s="505"/>
      <c r="E40" s="505"/>
      <c r="F40" s="505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26" t="s">
        <v>310</v>
      </c>
      <c r="H44" s="526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25"/>
      <c r="C46" s="525"/>
      <c r="D46" s="525"/>
      <c r="E46" s="525"/>
      <c r="F46" s="169"/>
      <c r="G46" s="526" t="s">
        <v>311</v>
      </c>
      <c r="H46" s="526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29" t="str">
        <f>IF(A14="Prijedlog izmjena i dopuna financijskog plana","RAVNATELJ","PREDSJEDNIK ŠKOLSKOG ODBORA")</f>
        <v>RAVNATELJ</v>
      </c>
      <c r="H48" s="529"/>
      <c r="I48" s="165"/>
    </row>
    <row r="49" spans="1:9" s="72" customFormat="1" ht="15.75" x14ac:dyDescent="0.25">
      <c r="A49" s="522"/>
      <c r="B49" s="522"/>
      <c r="C49" s="522"/>
      <c r="D49" s="522"/>
      <c r="E49" s="522"/>
      <c r="F49" s="89"/>
      <c r="G49" s="528" t="s">
        <v>312</v>
      </c>
      <c r="H49" s="528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27" t="s">
        <v>116</v>
      </c>
      <c r="G50" s="523"/>
      <c r="H50" s="523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27"/>
      <c r="G51" s="523"/>
      <c r="H51" s="523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27"/>
      <c r="G52" s="524"/>
      <c r="H52" s="524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idden="1" x14ac:dyDescent="0.25"/>
    <row r="92" spans="1:8" x14ac:dyDescent="0.25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60" priority="25">
      <formula>LEN(TRIM(B7))=0</formula>
    </cfRule>
  </conditionalFormatting>
  <conditionalFormatting sqref="G32:I32">
    <cfRule type="containsBlanks" dxfId="459" priority="21">
      <formula>LEN(TRIM(G32))=0</formula>
    </cfRule>
    <cfRule type="containsBlanks" dxfId="458" priority="22">
      <formula>LEN(TRIM(G32))=0</formula>
    </cfRule>
  </conditionalFormatting>
  <conditionalFormatting sqref="B6:E6">
    <cfRule type="containsBlanks" dxfId="457" priority="20">
      <formula>LEN(TRIM(B6))=0</formula>
    </cfRule>
  </conditionalFormatting>
  <conditionalFormatting sqref="A12:I12">
    <cfRule type="containsText" dxfId="456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55" priority="19">
      <formula>LEN(TRIM(A12))=0</formula>
    </cfRule>
  </conditionalFormatting>
  <conditionalFormatting sqref="G31:I31">
    <cfRule type="containsBlanks" dxfId="454" priority="24">
      <formula>LEN(TRIM(G31))=0</formula>
    </cfRule>
  </conditionalFormatting>
  <conditionalFormatting sqref="G40:I40">
    <cfRule type="cellIs" dxfId="453" priority="13" operator="notEqual">
      <formula>0</formula>
    </cfRule>
  </conditionalFormatting>
  <conditionalFormatting sqref="A14:I16">
    <cfRule type="containsBlanks" dxfId="452" priority="12">
      <formula>LEN(TRIM(A14))=0</formula>
    </cfRule>
  </conditionalFormatting>
  <conditionalFormatting sqref="B6:E6 A15:I15">
    <cfRule type="containsText" dxfId="451" priority="8" operator="containsText" text="upisati naziv osnovne škole">
      <formula>NOT(ISERROR(SEARCH("upisati naziv osnovne škole",A6)))</formula>
    </cfRule>
    <cfRule type="containsText" dxfId="450" priority="10" operator="containsText" text="upisati naziv škole">
      <formula>NOT(ISERROR(SEARCH("upisati naziv škole",A6)))</formula>
    </cfRule>
  </conditionalFormatting>
  <conditionalFormatting sqref="A15:I15 B6:E6">
    <cfRule type="containsText" dxfId="449" priority="9" operator="containsText" text="upisati naziv srednje škole">
      <formula>NOT(ISERROR(SEARCH("upisati naziv srednje škole",A6)))</formula>
    </cfRule>
  </conditionalFormatting>
  <conditionalFormatting sqref="G31">
    <cfRule type="containsText" dxfId="448" priority="6" operator="containsText" text="obavezan unos">
      <formula>NOT(ISERROR(SEARCH("obavezan unos",G31)))</formula>
    </cfRule>
  </conditionalFormatting>
  <conditionalFormatting sqref="B6:E6 C8:E9">
    <cfRule type="containsBlanks" dxfId="447" priority="5">
      <formula>LEN(TRIM(B6))=0</formula>
    </cfRule>
  </conditionalFormatting>
  <conditionalFormatting sqref="G48:G49">
    <cfRule type="containsBlanks" dxfId="446" priority="2">
      <formula>LEN(TRIM(G48))=0</formula>
    </cfRule>
  </conditionalFormatting>
  <conditionalFormatting sqref="G48:H49">
    <cfRule type="containsText" dxfId="445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21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44" t="s">
        <v>61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31"/>
      <c r="I4" s="539" t="s">
        <v>106</v>
      </c>
      <c r="J4" s="540" t="s">
        <v>106</v>
      </c>
      <c r="K4" s="541"/>
      <c r="L4" s="539" t="s">
        <v>107</v>
      </c>
      <c r="M4" s="540"/>
      <c r="N4" s="540"/>
      <c r="O4" s="540"/>
      <c r="P4" s="540"/>
      <c r="Q4" s="540"/>
      <c r="R4" s="540"/>
      <c r="S4" s="541"/>
      <c r="T4" s="249"/>
      <c r="U4" s="539" t="s">
        <v>106</v>
      </c>
      <c r="V4" s="540" t="s">
        <v>106</v>
      </c>
      <c r="W4" s="541"/>
      <c r="X4" s="539" t="s">
        <v>107</v>
      </c>
      <c r="Y4" s="540"/>
      <c r="Z4" s="540"/>
      <c r="AA4" s="540"/>
      <c r="AB4" s="540"/>
      <c r="AC4" s="540"/>
      <c r="AD4" s="540"/>
      <c r="AE4" s="541"/>
      <c r="AF4" s="249"/>
      <c r="AG4" s="539" t="s">
        <v>106</v>
      </c>
      <c r="AH4" s="540" t="s">
        <v>106</v>
      </c>
      <c r="AI4" s="541"/>
      <c r="AJ4" s="539" t="s">
        <v>107</v>
      </c>
      <c r="AK4" s="540"/>
      <c r="AL4" s="540"/>
      <c r="AM4" s="540"/>
      <c r="AN4" s="540"/>
      <c r="AO4" s="540"/>
      <c r="AP4" s="540"/>
      <c r="AQ4" s="541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2" t="str">
        <f>'1. Sažetak'!G20</f>
        <v>PLAN 2020.</v>
      </c>
      <c r="I5" s="332" t="s">
        <v>150</v>
      </c>
      <c r="J5" s="333" t="s">
        <v>94</v>
      </c>
      <c r="K5" s="334" t="s">
        <v>151</v>
      </c>
      <c r="L5" s="335" t="s">
        <v>299</v>
      </c>
      <c r="M5" s="336" t="s">
        <v>79</v>
      </c>
      <c r="N5" s="336" t="s">
        <v>41</v>
      </c>
      <c r="O5" s="336" t="s">
        <v>153</v>
      </c>
      <c r="P5" s="336" t="s">
        <v>300</v>
      </c>
      <c r="Q5" s="336" t="s">
        <v>42</v>
      </c>
      <c r="R5" s="336" t="s">
        <v>43</v>
      </c>
      <c r="S5" s="337" t="s">
        <v>44</v>
      </c>
      <c r="T5" s="542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299</v>
      </c>
      <c r="Y5" s="336" t="s">
        <v>79</v>
      </c>
      <c r="Z5" s="336" t="s">
        <v>41</v>
      </c>
      <c r="AA5" s="336" t="s">
        <v>153</v>
      </c>
      <c r="AB5" s="336" t="s">
        <v>300</v>
      </c>
      <c r="AC5" s="336" t="s">
        <v>42</v>
      </c>
      <c r="AD5" s="336" t="s">
        <v>43</v>
      </c>
      <c r="AE5" s="337" t="s">
        <v>44</v>
      </c>
      <c r="AF5" s="537" t="str">
        <f>'1. Sažetak'!I20</f>
        <v>PRIJEDLOG 
I. IZMJENA I DOPUNA 
PLANA 2020.</v>
      </c>
      <c r="AG5" s="332" t="s">
        <v>150</v>
      </c>
      <c r="AH5" s="333" t="s">
        <v>94</v>
      </c>
      <c r="AI5" s="334" t="s">
        <v>151</v>
      </c>
      <c r="AJ5" s="335" t="s">
        <v>299</v>
      </c>
      <c r="AK5" s="336" t="s">
        <v>79</v>
      </c>
      <c r="AL5" s="336" t="s">
        <v>41</v>
      </c>
      <c r="AM5" s="336" t="s">
        <v>153</v>
      </c>
      <c r="AN5" s="336" t="s">
        <v>300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3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3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55">
        <v>1</v>
      </c>
      <c r="B7" s="556"/>
      <c r="C7" s="556"/>
      <c r="D7" s="556"/>
      <c r="E7" s="556"/>
      <c r="F7" s="556"/>
      <c r="G7" s="557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65"/>
      <c r="B8" s="566"/>
      <c r="C8" s="566"/>
      <c r="D8" s="566"/>
      <c r="E8" s="566"/>
      <c r="F8" s="566"/>
      <c r="G8" s="567"/>
      <c r="H8" s="348"/>
      <c r="I8" s="530">
        <f>SUM(I9:K9)</f>
        <v>552000</v>
      </c>
      <c r="J8" s="531">
        <f>SUM(J9:L9)</f>
        <v>6755100</v>
      </c>
      <c r="K8" s="532"/>
      <c r="L8" s="349">
        <f>L9</f>
        <v>6203100</v>
      </c>
      <c r="M8" s="531">
        <f>SUM(M9:S9)</f>
        <v>593500</v>
      </c>
      <c r="N8" s="531"/>
      <c r="O8" s="531"/>
      <c r="P8" s="531"/>
      <c r="Q8" s="531"/>
      <c r="R8" s="531"/>
      <c r="S8" s="532"/>
      <c r="T8" s="348"/>
      <c r="U8" s="530">
        <f>SUM(U9:W9)</f>
        <v>-15000</v>
      </c>
      <c r="V8" s="531">
        <f>SUM(V9:X9)</f>
        <v>-10000</v>
      </c>
      <c r="W8" s="532"/>
      <c r="X8" s="349">
        <f>X9</f>
        <v>5000</v>
      </c>
      <c r="Y8" s="531">
        <f>SUM(Y9:AE9)</f>
        <v>-5000</v>
      </c>
      <c r="Z8" s="531"/>
      <c r="AA8" s="531"/>
      <c r="AB8" s="531"/>
      <c r="AC8" s="531"/>
      <c r="AD8" s="531"/>
      <c r="AE8" s="532"/>
      <c r="AF8" s="381"/>
      <c r="AG8" s="530">
        <f>SUM(AG9:AI9)</f>
        <v>537000</v>
      </c>
      <c r="AH8" s="531">
        <f>SUM(AH9:AJ9)</f>
        <v>6745100</v>
      </c>
      <c r="AI8" s="532"/>
      <c r="AJ8" s="349">
        <f>AJ9</f>
        <v>6208100</v>
      </c>
      <c r="AK8" s="531">
        <f>SUM(AK9:AQ9)</f>
        <v>588500</v>
      </c>
      <c r="AL8" s="531"/>
      <c r="AM8" s="531"/>
      <c r="AN8" s="531"/>
      <c r="AO8" s="531"/>
      <c r="AP8" s="531"/>
      <c r="AQ8" s="532"/>
    </row>
    <row r="9" spans="1:45" s="190" customFormat="1" ht="30.75" customHeight="1" x14ac:dyDescent="0.25">
      <c r="A9" s="392"/>
      <c r="B9" s="558" t="str">
        <f>'1. Sažetak'!B6:E6</f>
        <v>OŠ ANTUNA I IVANA KUKULJEVIĆA VARAŽDINSKE TOPLICE</v>
      </c>
      <c r="C9" s="558"/>
      <c r="D9" s="558"/>
      <c r="E9" s="558"/>
      <c r="F9" s="558"/>
      <c r="G9" s="559"/>
      <c r="H9" s="351">
        <f>SUM(I9:S9)</f>
        <v>7348600</v>
      </c>
      <c r="I9" s="352">
        <f>I13+I34+I41+I46</f>
        <v>0</v>
      </c>
      <c r="J9" s="353">
        <f t="shared" ref="J9:S9" si="0">J13+J34+J41+J46</f>
        <v>552000</v>
      </c>
      <c r="K9" s="354">
        <f t="shared" si="0"/>
        <v>0</v>
      </c>
      <c r="L9" s="355">
        <f t="shared" si="0"/>
        <v>6203100</v>
      </c>
      <c r="M9" s="356">
        <f t="shared" si="0"/>
        <v>11500</v>
      </c>
      <c r="N9" s="357">
        <f t="shared" si="0"/>
        <v>447500</v>
      </c>
      <c r="O9" s="357">
        <f t="shared" si="0"/>
        <v>40000</v>
      </c>
      <c r="P9" s="357">
        <f t="shared" si="0"/>
        <v>81500</v>
      </c>
      <c r="Q9" s="357">
        <f t="shared" si="0"/>
        <v>10000</v>
      </c>
      <c r="R9" s="357">
        <f t="shared" si="0"/>
        <v>3000</v>
      </c>
      <c r="S9" s="354">
        <f t="shared" si="0"/>
        <v>0</v>
      </c>
      <c r="T9" s="351">
        <f>SUM(U9:AE9)</f>
        <v>-15000</v>
      </c>
      <c r="U9" s="352">
        <f>U13+U34+U41+U46</f>
        <v>0</v>
      </c>
      <c r="V9" s="353">
        <f t="shared" ref="V9:AE9" si="1">V13+V34+V41+V46</f>
        <v>-15000</v>
      </c>
      <c r="W9" s="354">
        <f t="shared" si="1"/>
        <v>0</v>
      </c>
      <c r="X9" s="355">
        <f t="shared" si="1"/>
        <v>5000</v>
      </c>
      <c r="Y9" s="356">
        <f t="shared" si="1"/>
        <v>0</v>
      </c>
      <c r="Z9" s="357">
        <f t="shared" si="1"/>
        <v>-25000</v>
      </c>
      <c r="AA9" s="357">
        <f t="shared" si="1"/>
        <v>20000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7333600</v>
      </c>
      <c r="AG9" s="352">
        <f>AG13+AG34+AG41+AG46</f>
        <v>0</v>
      </c>
      <c r="AH9" s="353">
        <f t="shared" ref="AH9:AQ9" si="2">AH13+AH34+AH41+AH46</f>
        <v>537000</v>
      </c>
      <c r="AI9" s="354">
        <f t="shared" si="2"/>
        <v>0</v>
      </c>
      <c r="AJ9" s="355">
        <f t="shared" si="2"/>
        <v>6208100</v>
      </c>
      <c r="AK9" s="356">
        <f t="shared" si="2"/>
        <v>11500</v>
      </c>
      <c r="AL9" s="357">
        <f t="shared" si="2"/>
        <v>422500</v>
      </c>
      <c r="AM9" s="357">
        <f t="shared" si="2"/>
        <v>60000</v>
      </c>
      <c r="AN9" s="357">
        <f t="shared" si="2"/>
        <v>81500</v>
      </c>
      <c r="AO9" s="357">
        <f t="shared" si="2"/>
        <v>10000</v>
      </c>
      <c r="AP9" s="357">
        <f t="shared" si="2"/>
        <v>3000</v>
      </c>
      <c r="AQ9" s="354">
        <f t="shared" si="2"/>
        <v>0</v>
      </c>
    </row>
    <row r="10" spans="1:45" s="191" customFormat="1" ht="15" x14ac:dyDescent="0.25">
      <c r="A10" s="562" t="s">
        <v>82</v>
      </c>
      <c r="B10" s="563"/>
      <c r="C10" s="563"/>
      <c r="D10" s="563"/>
      <c r="E10" s="563"/>
      <c r="F10" s="563"/>
      <c r="G10" s="564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60" t="s">
        <v>73</v>
      </c>
      <c r="B12" s="561"/>
      <c r="C12" s="561"/>
      <c r="D12" s="561"/>
      <c r="E12" s="561"/>
      <c r="F12" s="561"/>
      <c r="G12" s="561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427">
        <v>6</v>
      </c>
      <c r="B13" s="208"/>
      <c r="C13" s="208"/>
      <c r="D13" s="551" t="s">
        <v>48</v>
      </c>
      <c r="E13" s="551"/>
      <c r="F13" s="551"/>
      <c r="G13" s="552"/>
      <c r="H13" s="237">
        <f t="shared" ref="H13:H38" si="3">SUM(I13:S13)</f>
        <v>7345600</v>
      </c>
      <c r="I13" s="315">
        <f>I14+I21+I24+I26+I29+I31</f>
        <v>0</v>
      </c>
      <c r="J13" s="263">
        <f t="shared" ref="J13:S13" si="4">J14+J21+J24+J26+J29+J31</f>
        <v>552000</v>
      </c>
      <c r="K13" s="239">
        <f t="shared" si="4"/>
        <v>0</v>
      </c>
      <c r="L13" s="368">
        <f t="shared" si="4"/>
        <v>6203100</v>
      </c>
      <c r="M13" s="240">
        <f t="shared" si="4"/>
        <v>11500</v>
      </c>
      <c r="N13" s="241">
        <f t="shared" si="4"/>
        <v>447500</v>
      </c>
      <c r="O13" s="241">
        <f t="shared" si="4"/>
        <v>40000</v>
      </c>
      <c r="P13" s="241">
        <f t="shared" si="4"/>
        <v>81500</v>
      </c>
      <c r="Q13" s="241">
        <f t="shared" si="4"/>
        <v>10000</v>
      </c>
      <c r="R13" s="241">
        <f t="shared" si="4"/>
        <v>0</v>
      </c>
      <c r="S13" s="239">
        <f t="shared" si="4"/>
        <v>0</v>
      </c>
      <c r="T13" s="237">
        <f>SUM(U13:AE13)</f>
        <v>-15000</v>
      </c>
      <c r="U13" s="315">
        <f>U14+U21+U24+U26+U29+U31</f>
        <v>0</v>
      </c>
      <c r="V13" s="263">
        <f t="shared" ref="V13:AE13" si="5">V14+V21+V24+V26+V29+V31</f>
        <v>-15000</v>
      </c>
      <c r="W13" s="239">
        <f t="shared" si="5"/>
        <v>0</v>
      </c>
      <c r="X13" s="368">
        <f t="shared" si="5"/>
        <v>5000</v>
      </c>
      <c r="Y13" s="240">
        <f t="shared" si="5"/>
        <v>0</v>
      </c>
      <c r="Z13" s="241">
        <f t="shared" si="5"/>
        <v>-25000</v>
      </c>
      <c r="AA13" s="241">
        <f t="shared" si="5"/>
        <v>20000</v>
      </c>
      <c r="AB13" s="241">
        <f t="shared" si="5"/>
        <v>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7330600</v>
      </c>
      <c r="AG13" s="315">
        <f>AG14+AG21+AG24+AG26+AG29+AG31</f>
        <v>0</v>
      </c>
      <c r="AH13" s="263">
        <f t="shared" ref="AH13" si="6">AH14+AH21+AH24+AH26+AH29+AH31</f>
        <v>537000</v>
      </c>
      <c r="AI13" s="239">
        <f t="shared" ref="AI13" si="7">AI14+AI21+AI24+AI26+AI29+AI31</f>
        <v>0</v>
      </c>
      <c r="AJ13" s="368">
        <f t="shared" ref="AJ13" si="8">AJ14+AJ21+AJ24+AJ26+AJ29+AJ31</f>
        <v>6208100</v>
      </c>
      <c r="AK13" s="240">
        <f t="shared" ref="AK13" si="9">AK14+AK21+AK24+AK26+AK29+AK31</f>
        <v>11500</v>
      </c>
      <c r="AL13" s="241">
        <f t="shared" ref="AL13" si="10">AL14+AL21+AL24+AL26+AL29+AL31</f>
        <v>422500</v>
      </c>
      <c r="AM13" s="241">
        <f t="shared" ref="AM13" si="11">AM14+AM21+AM24+AM26+AM29+AM31</f>
        <v>60000</v>
      </c>
      <c r="AN13" s="241">
        <f t="shared" ref="AN13" si="12">AN14+AN21+AN24+AN26+AN29+AN31</f>
        <v>81500</v>
      </c>
      <c r="AO13" s="241">
        <f t="shared" ref="AO13" si="13">AO14+AO21+AO24+AO26+AO29+AO31</f>
        <v>10000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53">
        <v>63</v>
      </c>
      <c r="B14" s="554"/>
      <c r="C14" s="369"/>
      <c r="D14" s="551" t="s">
        <v>49</v>
      </c>
      <c r="E14" s="551"/>
      <c r="F14" s="551"/>
      <c r="G14" s="552"/>
      <c r="H14" s="237">
        <f t="shared" si="3"/>
        <v>6324600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0</v>
      </c>
      <c r="L14" s="303">
        <f t="shared" si="16"/>
        <v>6203100</v>
      </c>
      <c r="M14" s="240">
        <f t="shared" si="16"/>
        <v>0</v>
      </c>
      <c r="N14" s="241">
        <f t="shared" si="16"/>
        <v>0</v>
      </c>
      <c r="O14" s="241">
        <f t="shared" si="16"/>
        <v>40000</v>
      </c>
      <c r="P14" s="241">
        <f t="shared" si="16"/>
        <v>81500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25000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5000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20000</v>
      </c>
      <c r="AB14" s="241">
        <f>'Ad-2. UNOS prihoda'!AB14</f>
        <v>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6349600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0</v>
      </c>
      <c r="AJ14" s="303">
        <f>'Ad-2. UNOS prihoda'!AJ14</f>
        <v>6208100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60000</v>
      </c>
      <c r="AN14" s="241">
        <f>'Ad-2. UNOS prihoda'!AN14</f>
        <v>81500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33">
        <v>631</v>
      </c>
      <c r="B15" s="534"/>
      <c r="C15" s="534"/>
      <c r="D15" s="535" t="s">
        <v>50</v>
      </c>
      <c r="E15" s="535"/>
      <c r="F15" s="535"/>
      <c r="G15" s="536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33">
        <v>632</v>
      </c>
      <c r="B16" s="534"/>
      <c r="C16" s="534"/>
      <c r="D16" s="535" t="s">
        <v>51</v>
      </c>
      <c r="E16" s="535"/>
      <c r="F16" s="535"/>
      <c r="G16" s="536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33">
        <v>634</v>
      </c>
      <c r="B17" s="534"/>
      <c r="C17" s="534"/>
      <c r="D17" s="535" t="s">
        <v>109</v>
      </c>
      <c r="E17" s="535"/>
      <c r="F17" s="535"/>
      <c r="G17" s="536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33">
        <v>636</v>
      </c>
      <c r="B18" s="534"/>
      <c r="C18" s="534"/>
      <c r="D18" s="535" t="s">
        <v>62</v>
      </c>
      <c r="E18" s="535"/>
      <c r="F18" s="535"/>
      <c r="G18" s="536"/>
      <c r="H18" s="28">
        <f t="shared" si="3"/>
        <v>6284600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6203100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81500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5000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5000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6289600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6208100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81500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33">
        <v>638</v>
      </c>
      <c r="B19" s="534"/>
      <c r="C19" s="534"/>
      <c r="D19" s="535" t="s">
        <v>157</v>
      </c>
      <c r="E19" s="535"/>
      <c r="F19" s="535"/>
      <c r="G19" s="536"/>
      <c r="H19" s="28">
        <f t="shared" si="3"/>
        <v>40000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40000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20000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20000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60000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60000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33">
        <v>639</v>
      </c>
      <c r="B20" s="534"/>
      <c r="C20" s="534"/>
      <c r="D20" s="535" t="s">
        <v>193</v>
      </c>
      <c r="E20" s="535"/>
      <c r="F20" s="535"/>
      <c r="G20" s="536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 x14ac:dyDescent="0.25">
      <c r="A21" s="553">
        <v>64</v>
      </c>
      <c r="B21" s="554"/>
      <c r="C21" s="218"/>
      <c r="D21" s="551" t="s">
        <v>52</v>
      </c>
      <c r="E21" s="551"/>
      <c r="F21" s="551"/>
      <c r="G21" s="552"/>
      <c r="H21" s="237">
        <f t="shared" si="3"/>
        <v>1500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1500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1500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1500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25">
      <c r="A22" s="533">
        <v>641</v>
      </c>
      <c r="B22" s="534"/>
      <c r="C22" s="534"/>
      <c r="D22" s="535" t="s">
        <v>53</v>
      </c>
      <c r="E22" s="535"/>
      <c r="F22" s="535"/>
      <c r="G22" s="536"/>
      <c r="H22" s="28">
        <f t="shared" si="3"/>
        <v>1500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1500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1500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1500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25">
      <c r="A23" s="533">
        <v>642</v>
      </c>
      <c r="B23" s="534"/>
      <c r="C23" s="534"/>
      <c r="D23" s="535" t="s">
        <v>63</v>
      </c>
      <c r="E23" s="535"/>
      <c r="F23" s="535"/>
      <c r="G23" s="536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25">
      <c r="A24" s="553">
        <v>65</v>
      </c>
      <c r="B24" s="554"/>
      <c r="C24" s="218"/>
      <c r="D24" s="551" t="s">
        <v>54</v>
      </c>
      <c r="E24" s="551"/>
      <c r="F24" s="551"/>
      <c r="G24" s="552"/>
      <c r="H24" s="237">
        <f t="shared" si="3"/>
        <v>447500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447500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-25000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-25000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422500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422500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25">
      <c r="A25" s="533">
        <v>652</v>
      </c>
      <c r="B25" s="534"/>
      <c r="C25" s="534"/>
      <c r="D25" s="535" t="s">
        <v>55</v>
      </c>
      <c r="E25" s="535"/>
      <c r="F25" s="535"/>
      <c r="G25" s="536"/>
      <c r="H25" s="28">
        <f t="shared" si="3"/>
        <v>447500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447500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-25000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-25000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422500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422500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53">
        <v>66</v>
      </c>
      <c r="B26" s="554"/>
      <c r="C26" s="218"/>
      <c r="D26" s="551" t="s">
        <v>56</v>
      </c>
      <c r="E26" s="551"/>
      <c r="F26" s="551"/>
      <c r="G26" s="552"/>
      <c r="H26" s="237">
        <f t="shared" si="3"/>
        <v>20000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10000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10000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20000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10000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10000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33">
        <v>661</v>
      </c>
      <c r="B27" s="534"/>
      <c r="C27" s="534"/>
      <c r="D27" s="535" t="s">
        <v>57</v>
      </c>
      <c r="E27" s="535"/>
      <c r="F27" s="535"/>
      <c r="G27" s="536"/>
      <c r="H27" s="28">
        <f t="shared" si="3"/>
        <v>10000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10000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10000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10000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33">
        <v>663</v>
      </c>
      <c r="B28" s="534"/>
      <c r="C28" s="534"/>
      <c r="D28" s="535" t="s">
        <v>58</v>
      </c>
      <c r="E28" s="535"/>
      <c r="F28" s="535"/>
      <c r="G28" s="536"/>
      <c r="H28" s="28">
        <f t="shared" si="3"/>
        <v>10000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10000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10000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10000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53">
        <v>67</v>
      </c>
      <c r="B29" s="554"/>
      <c r="C29" s="218"/>
      <c r="D29" s="551" t="s">
        <v>59</v>
      </c>
      <c r="E29" s="551"/>
      <c r="F29" s="551"/>
      <c r="G29" s="552"/>
      <c r="H29" s="237">
        <f t="shared" si="3"/>
        <v>552000</v>
      </c>
      <c r="I29" s="315">
        <f>SUM(I30:I30)</f>
        <v>0</v>
      </c>
      <c r="J29" s="263">
        <f t="shared" ref="J29:S29" si="26">SUM(J30:J30)</f>
        <v>552000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-15000</v>
      </c>
      <c r="U29" s="315">
        <f>'Ad-2. UNOS prihoda'!U81</f>
        <v>0</v>
      </c>
      <c r="V29" s="263">
        <f>'Ad-2. UNOS prihoda'!V81</f>
        <v>-15000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537000</v>
      </c>
      <c r="AG29" s="315">
        <f>'Ad-2. UNOS prihoda'!AG81</f>
        <v>0</v>
      </c>
      <c r="AH29" s="263">
        <f>'Ad-2. UNOS prihoda'!AH81</f>
        <v>537000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33">
        <v>671</v>
      </c>
      <c r="B30" s="534"/>
      <c r="C30" s="534"/>
      <c r="D30" s="535" t="s">
        <v>60</v>
      </c>
      <c r="E30" s="535"/>
      <c r="F30" s="535"/>
      <c r="G30" s="536"/>
      <c r="H30" s="28">
        <f t="shared" si="3"/>
        <v>552000</v>
      </c>
      <c r="I30" s="29">
        <f>'Ad-2. UNOS prihoda'!I82</f>
        <v>0</v>
      </c>
      <c r="J30" s="92">
        <f>'Ad-2. UNOS prihoda'!J82</f>
        <v>552000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-15000</v>
      </c>
      <c r="U30" s="29">
        <f>'Ad-2. UNOS prihoda'!U82</f>
        <v>0</v>
      </c>
      <c r="V30" s="92">
        <f>'Ad-2. UNOS prihoda'!V82</f>
        <v>-15000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537000</v>
      </c>
      <c r="AG30" s="29">
        <f>'Ad-2. UNOS prihoda'!AG82</f>
        <v>0</v>
      </c>
      <c r="AH30" s="92">
        <f>'Ad-2. UNOS prihoda'!AH82</f>
        <v>537000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 x14ac:dyDescent="0.25">
      <c r="A31" s="553">
        <v>68</v>
      </c>
      <c r="B31" s="554"/>
      <c r="C31" s="218"/>
      <c r="D31" s="551" t="s">
        <v>160</v>
      </c>
      <c r="E31" s="551"/>
      <c r="F31" s="551"/>
      <c r="G31" s="552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 x14ac:dyDescent="0.25">
      <c r="A32" s="533">
        <v>681</v>
      </c>
      <c r="B32" s="534"/>
      <c r="C32" s="534"/>
      <c r="D32" s="535" t="s">
        <v>241</v>
      </c>
      <c r="E32" s="535"/>
      <c r="F32" s="535"/>
      <c r="G32" s="536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 x14ac:dyDescent="0.25">
      <c r="A33" s="533">
        <v>683</v>
      </c>
      <c r="B33" s="534"/>
      <c r="C33" s="534"/>
      <c r="D33" s="535" t="s">
        <v>161</v>
      </c>
      <c r="E33" s="535"/>
      <c r="F33" s="535"/>
      <c r="G33" s="536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25">
      <c r="A34" s="427">
        <v>7</v>
      </c>
      <c r="B34" s="208"/>
      <c r="C34" s="208"/>
      <c r="D34" s="551" t="s">
        <v>93</v>
      </c>
      <c r="E34" s="551"/>
      <c r="F34" s="551"/>
      <c r="G34" s="552"/>
      <c r="H34" s="237">
        <f t="shared" si="3"/>
        <v>3000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3000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3000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3000</v>
      </c>
      <c r="AQ34" s="239">
        <f t="shared" ref="AQ34" si="43">AQ35</f>
        <v>0</v>
      </c>
      <c r="AR34" s="243"/>
      <c r="AS34" s="243"/>
    </row>
    <row r="35" spans="1:45" ht="24.75" customHeight="1" x14ac:dyDescent="0.25">
      <c r="A35" s="553">
        <v>72</v>
      </c>
      <c r="B35" s="554"/>
      <c r="C35" s="431"/>
      <c r="D35" s="551" t="s">
        <v>158</v>
      </c>
      <c r="E35" s="551"/>
      <c r="F35" s="551"/>
      <c r="G35" s="551"/>
      <c r="H35" s="237">
        <f t="shared" si="3"/>
        <v>3000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3000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3000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3000</v>
      </c>
      <c r="AQ35" s="242">
        <f>'Ad-2. UNOS prihoda'!AQ92</f>
        <v>0</v>
      </c>
      <c r="AR35" s="243"/>
      <c r="AS35" s="243"/>
    </row>
    <row r="36" spans="1:45" ht="15" x14ac:dyDescent="0.25">
      <c r="A36" s="533">
        <v>721</v>
      </c>
      <c r="B36" s="568"/>
      <c r="C36" s="568"/>
      <c r="D36" s="535" t="s">
        <v>92</v>
      </c>
      <c r="E36" s="535"/>
      <c r="F36" s="535"/>
      <c r="G36" s="535"/>
      <c r="H36" s="28">
        <f t="shared" si="3"/>
        <v>3000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3000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3000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3000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35" t="s">
        <v>245</v>
      </c>
      <c r="E37" s="535"/>
      <c r="F37" s="535"/>
      <c r="G37" s="536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33">
        <v>723</v>
      </c>
      <c r="B38" s="568"/>
      <c r="C38" s="568"/>
      <c r="D38" s="535" t="s">
        <v>159</v>
      </c>
      <c r="E38" s="535"/>
      <c r="F38" s="535"/>
      <c r="G38" s="535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60" t="s">
        <v>74</v>
      </c>
      <c r="B40" s="561"/>
      <c r="C40" s="561"/>
      <c r="D40" s="561"/>
      <c r="E40" s="561"/>
      <c r="F40" s="561"/>
      <c r="G40" s="561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69" t="s">
        <v>70</v>
      </c>
      <c r="E41" s="569"/>
      <c r="F41" s="569"/>
      <c r="G41" s="570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53">
        <v>84</v>
      </c>
      <c r="B42" s="554"/>
      <c r="C42" s="369"/>
      <c r="D42" s="551" t="s">
        <v>66</v>
      </c>
      <c r="E42" s="551"/>
      <c r="F42" s="551"/>
      <c r="G42" s="552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33">
        <v>844</v>
      </c>
      <c r="B43" s="534"/>
      <c r="C43" s="534"/>
      <c r="D43" s="535" t="s">
        <v>88</v>
      </c>
      <c r="E43" s="535"/>
      <c r="F43" s="535"/>
      <c r="G43" s="536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60" t="s">
        <v>110</v>
      </c>
      <c r="B45" s="561"/>
      <c r="C45" s="561"/>
      <c r="D45" s="561"/>
      <c r="E45" s="561"/>
      <c r="F45" s="561"/>
      <c r="G45" s="561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51" t="s">
        <v>110</v>
      </c>
      <c r="E46" s="551"/>
      <c r="F46" s="551"/>
      <c r="G46" s="552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53">
        <v>92</v>
      </c>
      <c r="B47" s="554"/>
      <c r="C47" s="369"/>
      <c r="D47" s="551" t="s">
        <v>111</v>
      </c>
      <c r="E47" s="551"/>
      <c r="F47" s="551"/>
      <c r="G47" s="552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33">
        <v>922</v>
      </c>
      <c r="B48" s="534"/>
      <c r="C48" s="534"/>
      <c r="D48" s="535" t="s">
        <v>112</v>
      </c>
      <c r="E48" s="535"/>
      <c r="F48" s="535"/>
      <c r="G48" s="535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444" priority="75">
      <formula>LEN(TRIM(A15))=0</formula>
    </cfRule>
  </conditionalFormatting>
  <conditionalFormatting sqref="I27:S27 I25:O25 Q25:S25">
    <cfRule type="containsBlanks" dxfId="443" priority="74">
      <formula>LEN(TRIM(I25))=0</formula>
    </cfRule>
  </conditionalFormatting>
  <conditionalFormatting sqref="I30:S30">
    <cfRule type="containsBlanks" dxfId="442" priority="64">
      <formula>LEN(TRIM(I30))=0</formula>
    </cfRule>
  </conditionalFormatting>
  <conditionalFormatting sqref="I28:S28">
    <cfRule type="containsBlanks" dxfId="441" priority="62">
      <formula>LEN(TRIM(I28))=0</formula>
    </cfRule>
  </conditionalFormatting>
  <conditionalFormatting sqref="I43:S43">
    <cfRule type="containsBlanks" dxfId="440" priority="47">
      <formula>LEN(TRIM(I43))=0</formula>
    </cfRule>
  </conditionalFormatting>
  <conditionalFormatting sqref="I35:S38">
    <cfRule type="containsBlanks" dxfId="439" priority="42">
      <formula>LEN(TRIM(I35))=0</formula>
    </cfRule>
  </conditionalFormatting>
  <conditionalFormatting sqref="M18">
    <cfRule type="containsBlanks" dxfId="438" priority="38">
      <formula>LEN(TRIM(M18))=0</formula>
    </cfRule>
  </conditionalFormatting>
  <conditionalFormatting sqref="P25">
    <cfRule type="containsBlanks" dxfId="437" priority="37">
      <formula>LEN(TRIM(P25))=0</formula>
    </cfRule>
  </conditionalFormatting>
  <conditionalFormatting sqref="I17:S17">
    <cfRule type="containsBlanks" dxfId="436" priority="36">
      <formula>LEN(TRIM(I17))=0</formula>
    </cfRule>
  </conditionalFormatting>
  <conditionalFormatting sqref="H10:V10">
    <cfRule type="cellIs" dxfId="435" priority="32" operator="notEqual">
      <formula>0</formula>
    </cfRule>
  </conditionalFormatting>
  <conditionalFormatting sqref="A8 H8 T8">
    <cfRule type="cellIs" dxfId="434" priority="14" operator="notEqual">
      <formula>0</formula>
    </cfRule>
  </conditionalFormatting>
  <conditionalFormatting sqref="H10:AQ10">
    <cfRule type="notContainsBlanks" dxfId="433" priority="12">
      <formula>LEN(TRIM(H10))&gt;0</formula>
    </cfRule>
  </conditionalFormatting>
  <conditionalFormatting sqref="I33:S33">
    <cfRule type="containsBlanks" dxfId="432" priority="11">
      <formula>LEN(TRIM(I33))=0</formula>
    </cfRule>
  </conditionalFormatting>
  <conditionalFormatting sqref="I32:S32">
    <cfRule type="containsBlanks" dxfId="431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I41" activePane="bottomRight" state="frozen"/>
      <selection activeCell="A31" sqref="A31"/>
      <selection pane="topRight" activeCell="A31" sqref="A31"/>
      <selection pane="bottomLeft" activeCell="A31" sqref="A31"/>
      <selection pane="bottomRight" activeCell="AA37" sqref="AA37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44" t="s">
        <v>61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25"/>
    <row r="4" spans="1:45" ht="14.25" x14ac:dyDescent="0.25">
      <c r="H4" s="331"/>
      <c r="I4" s="539" t="s">
        <v>106</v>
      </c>
      <c r="J4" s="540" t="s">
        <v>106</v>
      </c>
      <c r="K4" s="541"/>
      <c r="L4" s="539" t="s">
        <v>107</v>
      </c>
      <c r="M4" s="540"/>
      <c r="N4" s="540"/>
      <c r="O4" s="540"/>
      <c r="P4" s="540"/>
      <c r="Q4" s="540"/>
      <c r="R4" s="540"/>
      <c r="S4" s="541"/>
      <c r="T4" s="249"/>
      <c r="U4" s="539" t="s">
        <v>106</v>
      </c>
      <c r="V4" s="540" t="s">
        <v>106</v>
      </c>
      <c r="W4" s="541"/>
      <c r="X4" s="539" t="s">
        <v>107</v>
      </c>
      <c r="Y4" s="540"/>
      <c r="Z4" s="540"/>
      <c r="AA4" s="540"/>
      <c r="AB4" s="540"/>
      <c r="AC4" s="540"/>
      <c r="AD4" s="540"/>
      <c r="AE4" s="541"/>
      <c r="AF4" s="249"/>
      <c r="AG4" s="539" t="s">
        <v>106</v>
      </c>
      <c r="AH4" s="540" t="s">
        <v>106</v>
      </c>
      <c r="AI4" s="541"/>
      <c r="AJ4" s="539" t="s">
        <v>107</v>
      </c>
      <c r="AK4" s="540"/>
      <c r="AL4" s="540"/>
      <c r="AM4" s="540"/>
      <c r="AN4" s="540"/>
      <c r="AO4" s="540"/>
      <c r="AP4" s="540"/>
      <c r="AQ4" s="541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2" t="str">
        <f>'1. Sažetak'!G20</f>
        <v>PLAN 2020.</v>
      </c>
      <c r="I5" s="332" t="s">
        <v>150</v>
      </c>
      <c r="J5" s="333" t="s">
        <v>94</v>
      </c>
      <c r="K5" s="334" t="s">
        <v>151</v>
      </c>
      <c r="L5" s="335" t="s">
        <v>299</v>
      </c>
      <c r="M5" s="336" t="s">
        <v>79</v>
      </c>
      <c r="N5" s="336" t="s">
        <v>41</v>
      </c>
      <c r="O5" s="336" t="s">
        <v>153</v>
      </c>
      <c r="P5" s="336" t="s">
        <v>300</v>
      </c>
      <c r="Q5" s="336" t="s">
        <v>42</v>
      </c>
      <c r="R5" s="336" t="s">
        <v>43</v>
      </c>
      <c r="S5" s="337" t="s">
        <v>44</v>
      </c>
      <c r="T5" s="542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299</v>
      </c>
      <c r="Y5" s="336" t="s">
        <v>79</v>
      </c>
      <c r="Z5" s="336" t="s">
        <v>41</v>
      </c>
      <c r="AA5" s="336" t="s">
        <v>153</v>
      </c>
      <c r="AB5" s="336" t="s">
        <v>300</v>
      </c>
      <c r="AC5" s="336" t="s">
        <v>42</v>
      </c>
      <c r="AD5" s="336" t="s">
        <v>43</v>
      </c>
      <c r="AE5" s="337" t="s">
        <v>44</v>
      </c>
      <c r="AF5" s="537" t="str">
        <f>'1. Sažetak'!I20</f>
        <v>PRIJEDLOG 
I. IZMJENA I DOPUNA 
PLANA 2020.</v>
      </c>
      <c r="AG5" s="332" t="s">
        <v>150</v>
      </c>
      <c r="AH5" s="333" t="s">
        <v>94</v>
      </c>
      <c r="AI5" s="334" t="s">
        <v>151</v>
      </c>
      <c r="AJ5" s="335" t="s">
        <v>299</v>
      </c>
      <c r="AK5" s="336" t="s">
        <v>79</v>
      </c>
      <c r="AL5" s="336" t="s">
        <v>41</v>
      </c>
      <c r="AM5" s="336" t="s">
        <v>153</v>
      </c>
      <c r="AN5" s="336" t="s">
        <v>300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3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3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55">
        <v>1</v>
      </c>
      <c r="B7" s="556"/>
      <c r="C7" s="556"/>
      <c r="D7" s="556"/>
      <c r="E7" s="556"/>
      <c r="F7" s="556"/>
      <c r="G7" s="557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65"/>
      <c r="B8" s="566"/>
      <c r="C8" s="566"/>
      <c r="D8" s="566"/>
      <c r="E8" s="566"/>
      <c r="F8" s="566"/>
      <c r="G8" s="567"/>
      <c r="H8" s="348"/>
      <c r="I8" s="530">
        <f>SUM(I9:K9)</f>
        <v>552000</v>
      </c>
      <c r="J8" s="531">
        <f>SUM(J9:L9)</f>
        <v>6755100</v>
      </c>
      <c r="K8" s="532"/>
      <c r="L8" s="349">
        <f>L9</f>
        <v>6203100</v>
      </c>
      <c r="M8" s="531">
        <f>SUM(M9:S9)</f>
        <v>593500</v>
      </c>
      <c r="N8" s="531"/>
      <c r="O8" s="531"/>
      <c r="P8" s="531"/>
      <c r="Q8" s="531"/>
      <c r="R8" s="531"/>
      <c r="S8" s="532"/>
      <c r="T8" s="348"/>
      <c r="U8" s="530">
        <f>SUM(U9:W9)</f>
        <v>-15000</v>
      </c>
      <c r="V8" s="531">
        <f>SUM(V9:X9)</f>
        <v>-10000</v>
      </c>
      <c r="W8" s="532"/>
      <c r="X8" s="349">
        <f>X9</f>
        <v>5000</v>
      </c>
      <c r="Y8" s="531">
        <f>SUM(Y9:AE9)</f>
        <v>-5000</v>
      </c>
      <c r="Z8" s="531"/>
      <c r="AA8" s="531"/>
      <c r="AB8" s="531"/>
      <c r="AC8" s="531"/>
      <c r="AD8" s="531"/>
      <c r="AE8" s="532"/>
      <c r="AF8" s="162"/>
      <c r="AG8" s="530">
        <f>SUM(AG9:AI9)</f>
        <v>537000</v>
      </c>
      <c r="AH8" s="531">
        <f>SUM(AH9:AJ9)</f>
        <v>6745100</v>
      </c>
      <c r="AI8" s="532"/>
      <c r="AJ8" s="349">
        <f>AJ9</f>
        <v>6208100</v>
      </c>
      <c r="AK8" s="531">
        <f>SUM(AK9:AQ9)</f>
        <v>588500</v>
      </c>
      <c r="AL8" s="531"/>
      <c r="AM8" s="531"/>
      <c r="AN8" s="531"/>
      <c r="AO8" s="531"/>
      <c r="AP8" s="531"/>
      <c r="AQ8" s="532"/>
    </row>
    <row r="9" spans="1:45" s="190" customFormat="1" ht="30.75" customHeight="1" x14ac:dyDescent="0.25">
      <c r="A9" s="392"/>
      <c r="B9" s="558" t="str">
        <f>'1. Sažetak'!B6:E6</f>
        <v>OŠ ANTUNA I IVANA KUKULJEVIĆA VARAŽDINSKE TOPLICE</v>
      </c>
      <c r="C9" s="558"/>
      <c r="D9" s="558"/>
      <c r="E9" s="558"/>
      <c r="F9" s="558"/>
      <c r="G9" s="559"/>
      <c r="H9" s="351">
        <f>SUM(I9:S9)</f>
        <v>7348600</v>
      </c>
      <c r="I9" s="352">
        <f t="shared" ref="I9:S9" si="0">I13+I91+I104+I110</f>
        <v>0</v>
      </c>
      <c r="J9" s="353">
        <f t="shared" si="0"/>
        <v>552000</v>
      </c>
      <c r="K9" s="354">
        <f t="shared" si="0"/>
        <v>0</v>
      </c>
      <c r="L9" s="355">
        <f t="shared" si="0"/>
        <v>6203100</v>
      </c>
      <c r="M9" s="356">
        <f t="shared" si="0"/>
        <v>11500</v>
      </c>
      <c r="N9" s="357">
        <f t="shared" si="0"/>
        <v>447500</v>
      </c>
      <c r="O9" s="357">
        <f t="shared" si="0"/>
        <v>40000</v>
      </c>
      <c r="P9" s="357">
        <f t="shared" si="0"/>
        <v>81500</v>
      </c>
      <c r="Q9" s="357">
        <f t="shared" si="0"/>
        <v>10000</v>
      </c>
      <c r="R9" s="357">
        <f t="shared" si="0"/>
        <v>3000</v>
      </c>
      <c r="S9" s="354">
        <f t="shared" si="0"/>
        <v>0</v>
      </c>
      <c r="T9" s="351">
        <f>SUM(U9:AE9)</f>
        <v>-15000</v>
      </c>
      <c r="U9" s="352">
        <f t="shared" ref="U9:AE9" si="1">U13+U91+U104+U110</f>
        <v>0</v>
      </c>
      <c r="V9" s="353">
        <f t="shared" si="1"/>
        <v>-15000</v>
      </c>
      <c r="W9" s="354">
        <f t="shared" si="1"/>
        <v>0</v>
      </c>
      <c r="X9" s="355">
        <f t="shared" si="1"/>
        <v>5000</v>
      </c>
      <c r="Y9" s="356">
        <f t="shared" si="1"/>
        <v>0</v>
      </c>
      <c r="Z9" s="357">
        <f t="shared" si="1"/>
        <v>-25000</v>
      </c>
      <c r="AA9" s="357">
        <f t="shared" si="1"/>
        <v>20000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7333600</v>
      </c>
      <c r="AG9" s="352">
        <f t="shared" ref="AG9:AQ9" si="2">AG13+AG91+AG104+AG110</f>
        <v>0</v>
      </c>
      <c r="AH9" s="353">
        <f t="shared" si="2"/>
        <v>537000</v>
      </c>
      <c r="AI9" s="354">
        <f t="shared" si="2"/>
        <v>0</v>
      </c>
      <c r="AJ9" s="355">
        <f t="shared" si="2"/>
        <v>6208100</v>
      </c>
      <c r="AK9" s="356">
        <f t="shared" si="2"/>
        <v>11500</v>
      </c>
      <c r="AL9" s="357">
        <f t="shared" si="2"/>
        <v>422500</v>
      </c>
      <c r="AM9" s="357">
        <f t="shared" si="2"/>
        <v>60000</v>
      </c>
      <c r="AN9" s="357">
        <f t="shared" si="2"/>
        <v>81500</v>
      </c>
      <c r="AO9" s="357">
        <f t="shared" si="2"/>
        <v>10000</v>
      </c>
      <c r="AP9" s="357">
        <f t="shared" si="2"/>
        <v>3000</v>
      </c>
      <c r="AQ9" s="354">
        <f t="shared" si="2"/>
        <v>0</v>
      </c>
    </row>
    <row r="10" spans="1:45" s="190" customFormat="1" ht="15" x14ac:dyDescent="0.25">
      <c r="A10" s="562" t="s">
        <v>82</v>
      </c>
      <c r="B10" s="563"/>
      <c r="C10" s="563"/>
      <c r="D10" s="563"/>
      <c r="E10" s="563"/>
      <c r="F10" s="563"/>
      <c r="G10" s="564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60" t="s">
        <v>73</v>
      </c>
      <c r="B12" s="561"/>
      <c r="C12" s="561"/>
      <c r="D12" s="561"/>
      <c r="E12" s="561"/>
      <c r="F12" s="561"/>
      <c r="G12" s="561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317">
        <v>6</v>
      </c>
      <c r="B13" s="208"/>
      <c r="C13" s="365"/>
      <c r="D13" s="551" t="s">
        <v>48</v>
      </c>
      <c r="E13" s="551"/>
      <c r="F13" s="551"/>
      <c r="G13" s="552"/>
      <c r="H13" s="237">
        <f t="shared" ref="H13:H74" si="3">SUM(I13:S13)</f>
        <v>7345600</v>
      </c>
      <c r="I13" s="315">
        <f t="shared" ref="I13:S13" si="4">I14+I49+I60+I67+I81+I86</f>
        <v>0</v>
      </c>
      <c r="J13" s="263">
        <f t="shared" si="4"/>
        <v>552000</v>
      </c>
      <c r="K13" s="239">
        <f t="shared" si="4"/>
        <v>0</v>
      </c>
      <c r="L13" s="368">
        <f t="shared" si="4"/>
        <v>6203100</v>
      </c>
      <c r="M13" s="240">
        <f t="shared" si="4"/>
        <v>11500</v>
      </c>
      <c r="N13" s="241">
        <f t="shared" si="4"/>
        <v>447500</v>
      </c>
      <c r="O13" s="241">
        <f t="shared" si="4"/>
        <v>40000</v>
      </c>
      <c r="P13" s="241">
        <f t="shared" si="4"/>
        <v>81500</v>
      </c>
      <c r="Q13" s="241">
        <f t="shared" si="4"/>
        <v>10000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-15000</v>
      </c>
      <c r="U13" s="315">
        <f t="shared" ref="U13:AE13" si="6">U14+U49+U60+U67+U81+U86</f>
        <v>0</v>
      </c>
      <c r="V13" s="263">
        <f t="shared" si="6"/>
        <v>-15000</v>
      </c>
      <c r="W13" s="239">
        <f t="shared" si="6"/>
        <v>0</v>
      </c>
      <c r="X13" s="368">
        <f t="shared" si="6"/>
        <v>5000</v>
      </c>
      <c r="Y13" s="240">
        <f t="shared" si="6"/>
        <v>0</v>
      </c>
      <c r="Z13" s="241">
        <f t="shared" si="6"/>
        <v>-25000</v>
      </c>
      <c r="AA13" s="241">
        <f t="shared" si="6"/>
        <v>20000</v>
      </c>
      <c r="AB13" s="241">
        <f t="shared" si="6"/>
        <v>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7330600</v>
      </c>
      <c r="AG13" s="315">
        <f t="shared" ref="AG13:AQ13" si="8">AG14+AG49+AG60+AG67+AG81+AG86</f>
        <v>0</v>
      </c>
      <c r="AH13" s="263">
        <f t="shared" si="8"/>
        <v>537000</v>
      </c>
      <c r="AI13" s="239">
        <f t="shared" si="8"/>
        <v>0</v>
      </c>
      <c r="AJ13" s="368">
        <f t="shared" si="8"/>
        <v>6208100</v>
      </c>
      <c r="AK13" s="240">
        <f t="shared" si="8"/>
        <v>11500</v>
      </c>
      <c r="AL13" s="241">
        <f t="shared" si="8"/>
        <v>422500</v>
      </c>
      <c r="AM13" s="241">
        <f t="shared" si="8"/>
        <v>60000</v>
      </c>
      <c r="AN13" s="241">
        <f t="shared" si="8"/>
        <v>81500</v>
      </c>
      <c r="AO13" s="241">
        <f t="shared" si="8"/>
        <v>10000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53">
        <v>63</v>
      </c>
      <c r="B14" s="554"/>
      <c r="C14" s="369"/>
      <c r="D14" s="551" t="s">
        <v>49</v>
      </c>
      <c r="E14" s="551"/>
      <c r="F14" s="551"/>
      <c r="G14" s="552"/>
      <c r="H14" s="237">
        <f t="shared" si="3"/>
        <v>6324600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0</v>
      </c>
      <c r="L14" s="303">
        <f t="shared" si="9"/>
        <v>6203100</v>
      </c>
      <c r="M14" s="240">
        <f t="shared" si="9"/>
        <v>0</v>
      </c>
      <c r="N14" s="241">
        <f t="shared" si="9"/>
        <v>0</v>
      </c>
      <c r="O14" s="241">
        <f t="shared" si="9"/>
        <v>40000</v>
      </c>
      <c r="P14" s="241">
        <f t="shared" si="9"/>
        <v>81500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25000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5000</v>
      </c>
      <c r="Y14" s="240">
        <f t="shared" si="10"/>
        <v>0</v>
      </c>
      <c r="Z14" s="241">
        <f t="shared" si="10"/>
        <v>0</v>
      </c>
      <c r="AA14" s="241">
        <f t="shared" si="10"/>
        <v>20000</v>
      </c>
      <c r="AB14" s="241">
        <f t="shared" si="10"/>
        <v>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6349600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0</v>
      </c>
      <c r="AJ14" s="303">
        <f t="shared" si="11"/>
        <v>6208100</v>
      </c>
      <c r="AK14" s="240">
        <f t="shared" si="11"/>
        <v>0</v>
      </c>
      <c r="AL14" s="241">
        <f t="shared" si="11"/>
        <v>0</v>
      </c>
      <c r="AM14" s="241">
        <f t="shared" si="11"/>
        <v>60000</v>
      </c>
      <c r="AN14" s="241">
        <f t="shared" si="11"/>
        <v>81500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53">
        <v>631</v>
      </c>
      <c r="B15" s="554"/>
      <c r="C15" s="554"/>
      <c r="D15" s="551" t="s">
        <v>50</v>
      </c>
      <c r="E15" s="551"/>
      <c r="F15" s="551"/>
      <c r="G15" s="552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163</v>
      </c>
      <c r="D16" s="571" t="s">
        <v>164</v>
      </c>
      <c r="E16" s="571"/>
      <c r="F16" s="571"/>
      <c r="G16" s="572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71" t="s">
        <v>165</v>
      </c>
      <c r="E17" s="571"/>
      <c r="F17" s="571"/>
      <c r="G17" s="572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53">
        <v>632</v>
      </c>
      <c r="B18" s="554"/>
      <c r="C18" s="554"/>
      <c r="D18" s="551" t="s">
        <v>51</v>
      </c>
      <c r="E18" s="551"/>
      <c r="F18" s="551"/>
      <c r="G18" s="552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166</v>
      </c>
      <c r="D19" s="571" t="s">
        <v>167</v>
      </c>
      <c r="E19" s="571"/>
      <c r="F19" s="571"/>
      <c r="G19" s="572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71" t="s">
        <v>168</v>
      </c>
      <c r="E20" s="571"/>
      <c r="F20" s="571"/>
      <c r="G20" s="572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71" t="s">
        <v>169</v>
      </c>
      <c r="E21" s="571"/>
      <c r="F21" s="571"/>
      <c r="G21" s="572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71" t="s">
        <v>170</v>
      </c>
      <c r="E22" s="571"/>
      <c r="F22" s="571"/>
      <c r="G22" s="572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53">
        <v>634</v>
      </c>
      <c r="B23" s="554"/>
      <c r="C23" s="554"/>
      <c r="D23" s="551" t="s">
        <v>109</v>
      </c>
      <c r="E23" s="551"/>
      <c r="F23" s="551"/>
      <c r="G23" s="552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71" t="s">
        <v>171</v>
      </c>
      <c r="E24" s="571"/>
      <c r="F24" s="571"/>
      <c r="G24" s="572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73" t="s">
        <v>172</v>
      </c>
      <c r="E25" s="573"/>
      <c r="F25" s="573"/>
      <c r="G25" s="574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71" t="s">
        <v>173</v>
      </c>
      <c r="E26" s="571"/>
      <c r="F26" s="571"/>
      <c r="G26" s="572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71" t="s">
        <v>174</v>
      </c>
      <c r="E27" s="571"/>
      <c r="F27" s="571"/>
      <c r="G27" s="572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71" t="s">
        <v>175</v>
      </c>
      <c r="E28" s="571"/>
      <c r="F28" s="571"/>
      <c r="G28" s="572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71" t="s">
        <v>176</v>
      </c>
      <c r="E29" s="571"/>
      <c r="F29" s="571"/>
      <c r="G29" s="572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53">
        <v>636</v>
      </c>
      <c r="B30" s="554"/>
      <c r="C30" s="554"/>
      <c r="D30" s="551" t="s">
        <v>62</v>
      </c>
      <c r="E30" s="551"/>
      <c r="F30" s="551"/>
      <c r="G30" s="552"/>
      <c r="H30" s="237">
        <f t="shared" si="3"/>
        <v>6284600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6203100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81500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5000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5000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6289600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6208100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81500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71" t="s">
        <v>177</v>
      </c>
      <c r="E31" s="571"/>
      <c r="F31" s="571"/>
      <c r="G31" s="572"/>
      <c r="H31" s="385">
        <f t="shared" si="3"/>
        <v>6203100</v>
      </c>
      <c r="I31" s="55"/>
      <c r="J31" s="308"/>
      <c r="K31" s="424"/>
      <c r="L31" s="304">
        <v>6203100</v>
      </c>
      <c r="M31" s="289"/>
      <c r="N31" s="56"/>
      <c r="O31" s="56"/>
      <c r="P31" s="324"/>
      <c r="Q31" s="56"/>
      <c r="R31" s="56"/>
      <c r="S31" s="57"/>
      <c r="T31" s="385">
        <f t="shared" si="5"/>
        <v>5000</v>
      </c>
      <c r="U31" s="55"/>
      <c r="V31" s="308"/>
      <c r="W31" s="424"/>
      <c r="X31" s="304">
        <v>5000</v>
      </c>
      <c r="Y31" s="289"/>
      <c r="Z31" s="56"/>
      <c r="AA31" s="56"/>
      <c r="AB31" s="324"/>
      <c r="AC31" s="56"/>
      <c r="AD31" s="56"/>
      <c r="AE31" s="57"/>
      <c r="AF31" s="385">
        <f t="shared" si="7"/>
        <v>6208100</v>
      </c>
      <c r="AG31" s="55"/>
      <c r="AH31" s="308"/>
      <c r="AI31" s="424"/>
      <c r="AJ31" s="423">
        <f>L31+X31</f>
        <v>6208100</v>
      </c>
      <c r="AK31" s="289"/>
      <c r="AL31" s="56"/>
      <c r="AM31" s="56"/>
      <c r="AN31" s="56">
        <f>P31+AB31</f>
        <v>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71" t="s">
        <v>178</v>
      </c>
      <c r="E32" s="571"/>
      <c r="F32" s="571"/>
      <c r="G32" s="572"/>
      <c r="H32" s="385">
        <f t="shared" si="3"/>
        <v>81500</v>
      </c>
      <c r="I32" s="55"/>
      <c r="J32" s="308"/>
      <c r="K32" s="424"/>
      <c r="L32" s="423"/>
      <c r="M32" s="289"/>
      <c r="N32" s="56"/>
      <c r="O32" s="56"/>
      <c r="P32" s="324">
        <v>81500</v>
      </c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81500</v>
      </c>
      <c r="AG32" s="55"/>
      <c r="AH32" s="308"/>
      <c r="AI32" s="424"/>
      <c r="AJ32" s="423"/>
      <c r="AK32" s="289"/>
      <c r="AL32" s="56"/>
      <c r="AM32" s="56"/>
      <c r="AN32" s="56">
        <f>P32+AB32</f>
        <v>81500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71" t="s">
        <v>179</v>
      </c>
      <c r="E33" s="571"/>
      <c r="F33" s="571"/>
      <c r="G33" s="572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71" t="s">
        <v>180</v>
      </c>
      <c r="E34" s="571"/>
      <c r="F34" s="571"/>
      <c r="G34" s="572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53">
        <v>638</v>
      </c>
      <c r="B35" s="554"/>
      <c r="C35" s="554"/>
      <c r="D35" s="551" t="s">
        <v>157</v>
      </c>
      <c r="E35" s="551"/>
      <c r="F35" s="551"/>
      <c r="G35" s="552"/>
      <c r="H35" s="237">
        <f t="shared" si="3"/>
        <v>40000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40000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20000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20000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60000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60000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71" t="s">
        <v>181</v>
      </c>
      <c r="E36" s="571"/>
      <c r="F36" s="571"/>
      <c r="G36" s="572"/>
      <c r="H36" s="385">
        <f t="shared" si="3"/>
        <v>40000</v>
      </c>
      <c r="I36" s="55"/>
      <c r="J36" s="308"/>
      <c r="K36" s="308"/>
      <c r="L36" s="423"/>
      <c r="M36" s="324"/>
      <c r="N36" s="56"/>
      <c r="O36" s="324">
        <v>40000</v>
      </c>
      <c r="P36" s="56"/>
      <c r="Q36" s="56"/>
      <c r="R36" s="56"/>
      <c r="S36" s="57"/>
      <c r="T36" s="385">
        <f t="shared" si="5"/>
        <v>20000</v>
      </c>
      <c r="U36" s="55"/>
      <c r="V36" s="308"/>
      <c r="W36" s="308"/>
      <c r="X36" s="423"/>
      <c r="Y36" s="324"/>
      <c r="Z36" s="56"/>
      <c r="AA36" s="324">
        <v>20000</v>
      </c>
      <c r="AB36" s="56"/>
      <c r="AC36" s="56"/>
      <c r="AD36" s="56"/>
      <c r="AE36" s="57"/>
      <c r="AF36" s="385">
        <f t="shared" si="7"/>
        <v>60000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60000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71" t="s">
        <v>182</v>
      </c>
      <c r="E37" s="571"/>
      <c r="F37" s="571"/>
      <c r="G37" s="572"/>
      <c r="H37" s="385">
        <f t="shared" si="3"/>
        <v>0</v>
      </c>
      <c r="I37" s="55"/>
      <c r="J37" s="308"/>
      <c r="K37" s="308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08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183</v>
      </c>
      <c r="D38" s="571" t="s">
        <v>184</v>
      </c>
      <c r="E38" s="571"/>
      <c r="F38" s="571"/>
      <c r="G38" s="572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185</v>
      </c>
      <c r="D39" s="571" t="s">
        <v>186</v>
      </c>
      <c r="E39" s="571"/>
      <c r="F39" s="571"/>
      <c r="G39" s="572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71" t="s">
        <v>187</v>
      </c>
      <c r="E40" s="571"/>
      <c r="F40" s="571"/>
      <c r="G40" s="572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71" t="s">
        <v>188</v>
      </c>
      <c r="E41" s="571"/>
      <c r="F41" s="571"/>
      <c r="G41" s="572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189</v>
      </c>
      <c r="D42" s="571" t="s">
        <v>190</v>
      </c>
      <c r="E42" s="571"/>
      <c r="F42" s="571"/>
      <c r="G42" s="572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191</v>
      </c>
      <c r="D43" s="571" t="s">
        <v>192</v>
      </c>
      <c r="E43" s="571"/>
      <c r="F43" s="571"/>
      <c r="G43" s="572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53">
        <v>639</v>
      </c>
      <c r="B44" s="554"/>
      <c r="C44" s="554"/>
      <c r="D44" s="551" t="s">
        <v>193</v>
      </c>
      <c r="E44" s="551"/>
      <c r="F44" s="551"/>
      <c r="G44" s="552"/>
      <c r="H44" s="237">
        <f t="shared" si="3"/>
        <v>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25">
      <c r="A45" s="394"/>
      <c r="B45" s="384"/>
      <c r="C45" s="384">
        <v>63911</v>
      </c>
      <c r="D45" s="571" t="s">
        <v>194</v>
      </c>
      <c r="E45" s="571"/>
      <c r="F45" s="571"/>
      <c r="G45" s="572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25">
      <c r="A46" s="394"/>
      <c r="B46" s="384"/>
      <c r="C46" s="384">
        <v>63921</v>
      </c>
      <c r="D46" s="571" t="s">
        <v>195</v>
      </c>
      <c r="E46" s="571"/>
      <c r="F46" s="571"/>
      <c r="G46" s="572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71" t="s">
        <v>196</v>
      </c>
      <c r="E47" s="571"/>
      <c r="F47" s="571"/>
      <c r="G47" s="572"/>
      <c r="H47" s="385">
        <f t="shared" si="3"/>
        <v>0</v>
      </c>
      <c r="I47" s="55"/>
      <c r="J47" s="308"/>
      <c r="K47" s="324"/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0</v>
      </c>
      <c r="AG47" s="55"/>
      <c r="AH47" s="308"/>
      <c r="AI47" s="424">
        <f>K47+W47</f>
        <v>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71" t="s">
        <v>197</v>
      </c>
      <c r="E48" s="571"/>
      <c r="F48" s="571"/>
      <c r="G48" s="572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53">
        <v>64</v>
      </c>
      <c r="B49" s="554"/>
      <c r="C49" s="316"/>
      <c r="D49" s="551" t="s">
        <v>52</v>
      </c>
      <c r="E49" s="551"/>
      <c r="F49" s="551"/>
      <c r="G49" s="552"/>
      <c r="H49" s="237">
        <f t="shared" si="3"/>
        <v>1500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1500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1500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1500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53">
        <v>641</v>
      </c>
      <c r="B50" s="554"/>
      <c r="C50" s="554"/>
      <c r="D50" s="551" t="s">
        <v>53</v>
      </c>
      <c r="E50" s="551"/>
      <c r="F50" s="551"/>
      <c r="G50" s="552"/>
      <c r="H50" s="237">
        <f t="shared" si="3"/>
        <v>1500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1500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1500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1500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198</v>
      </c>
      <c r="D51" s="571" t="s">
        <v>199</v>
      </c>
      <c r="E51" s="571"/>
      <c r="F51" s="571"/>
      <c r="G51" s="572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200</v>
      </c>
      <c r="D52" s="571" t="s">
        <v>201</v>
      </c>
      <c r="E52" s="571"/>
      <c r="F52" s="571"/>
      <c r="G52" s="572"/>
      <c r="H52" s="385">
        <f t="shared" si="3"/>
        <v>1500</v>
      </c>
      <c r="I52" s="55"/>
      <c r="J52" s="308"/>
      <c r="K52" s="424"/>
      <c r="L52" s="423"/>
      <c r="M52" s="323">
        <v>1500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1500</v>
      </c>
      <c r="AG52" s="55"/>
      <c r="AH52" s="308"/>
      <c r="AI52" s="424"/>
      <c r="AJ52" s="423"/>
      <c r="AK52" s="289">
        <f t="shared" ref="AK52:AK56" si="40">M52+Y52</f>
        <v>1500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204</v>
      </c>
      <c r="D53" s="571" t="s">
        <v>205</v>
      </c>
      <c r="E53" s="571"/>
      <c r="F53" s="571"/>
      <c r="G53" s="572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202</v>
      </c>
      <c r="D54" s="571" t="s">
        <v>203</v>
      </c>
      <c r="E54" s="571"/>
      <c r="F54" s="571"/>
      <c r="G54" s="572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71" t="s">
        <v>206</v>
      </c>
      <c r="E55" s="571"/>
      <c r="F55" s="571"/>
      <c r="G55" s="572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207</v>
      </c>
      <c r="D56" s="571" t="s">
        <v>208</v>
      </c>
      <c r="E56" s="571"/>
      <c r="F56" s="571"/>
      <c r="G56" s="572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53">
        <v>642</v>
      </c>
      <c r="B57" s="554"/>
      <c r="C57" s="554"/>
      <c r="D57" s="551" t="s">
        <v>63</v>
      </c>
      <c r="E57" s="551"/>
      <c r="F57" s="551"/>
      <c r="G57" s="552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71" t="s">
        <v>209</v>
      </c>
      <c r="E58" s="571"/>
      <c r="F58" s="571"/>
      <c r="G58" s="572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210</v>
      </c>
      <c r="D59" s="571" t="s">
        <v>211</v>
      </c>
      <c r="E59" s="571"/>
      <c r="F59" s="571"/>
      <c r="G59" s="572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53">
        <v>65</v>
      </c>
      <c r="B60" s="554"/>
      <c r="C60" s="316"/>
      <c r="D60" s="551" t="s">
        <v>54</v>
      </c>
      <c r="E60" s="551"/>
      <c r="F60" s="551"/>
      <c r="G60" s="552"/>
      <c r="H60" s="237">
        <f t="shared" si="3"/>
        <v>447500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447500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-25000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-25000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422500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422500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53">
        <v>652</v>
      </c>
      <c r="B61" s="554"/>
      <c r="C61" s="554"/>
      <c r="D61" s="551" t="s">
        <v>55</v>
      </c>
      <c r="E61" s="551"/>
      <c r="F61" s="551"/>
      <c r="G61" s="552"/>
      <c r="H61" s="237">
        <f t="shared" si="3"/>
        <v>447500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447500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-25000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-25000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422500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422500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71" t="s">
        <v>212</v>
      </c>
      <c r="E62" s="571"/>
      <c r="F62" s="571"/>
      <c r="G62" s="572"/>
      <c r="H62" s="385">
        <f t="shared" si="3"/>
        <v>447500</v>
      </c>
      <c r="I62" s="55"/>
      <c r="J62" s="308"/>
      <c r="K62" s="424"/>
      <c r="L62" s="423"/>
      <c r="M62" s="289"/>
      <c r="N62" s="324">
        <v>447500</v>
      </c>
      <c r="O62" s="56"/>
      <c r="P62" s="56"/>
      <c r="Q62" s="56"/>
      <c r="R62" s="56"/>
      <c r="S62" s="57"/>
      <c r="T62" s="385">
        <f t="shared" si="5"/>
        <v>-25000</v>
      </c>
      <c r="U62" s="55"/>
      <c r="V62" s="308"/>
      <c r="W62" s="424"/>
      <c r="X62" s="423"/>
      <c r="Y62" s="289"/>
      <c r="Z62" s="324">
        <v>-25000</v>
      </c>
      <c r="AA62" s="56"/>
      <c r="AB62" s="56"/>
      <c r="AC62" s="56"/>
      <c r="AD62" s="56"/>
      <c r="AE62" s="57"/>
      <c r="AF62" s="385">
        <f t="shared" si="7"/>
        <v>422500</v>
      </c>
      <c r="AG62" s="55"/>
      <c r="AH62" s="308"/>
      <c r="AI62" s="424"/>
      <c r="AJ62" s="423"/>
      <c r="AK62" s="289"/>
      <c r="AL62" s="56">
        <f>N62+Z62</f>
        <v>422500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71" t="s">
        <v>213</v>
      </c>
      <c r="E63" s="571"/>
      <c r="F63" s="571"/>
      <c r="G63" s="572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214</v>
      </c>
      <c r="D64" s="571" t="s">
        <v>215</v>
      </c>
      <c r="E64" s="571"/>
      <c r="F64" s="571"/>
      <c r="G64" s="572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71" t="s">
        <v>216</v>
      </c>
      <c r="E65" s="571"/>
      <c r="F65" s="571"/>
      <c r="G65" s="572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217</v>
      </c>
      <c r="D66" s="571" t="s">
        <v>218</v>
      </c>
      <c r="E66" s="571"/>
      <c r="F66" s="571"/>
      <c r="G66" s="572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53">
        <v>66</v>
      </c>
      <c r="B67" s="554"/>
      <c r="C67" s="316"/>
      <c r="D67" s="551" t="s">
        <v>56</v>
      </c>
      <c r="E67" s="551"/>
      <c r="F67" s="551"/>
      <c r="G67" s="552"/>
      <c r="H67" s="237">
        <f t="shared" si="3"/>
        <v>20000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10000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10000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20000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10000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10000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53">
        <v>661</v>
      </c>
      <c r="B68" s="554"/>
      <c r="C68" s="554"/>
      <c r="D68" s="551" t="s">
        <v>57</v>
      </c>
      <c r="E68" s="551"/>
      <c r="F68" s="551"/>
      <c r="G68" s="552"/>
      <c r="H68" s="237">
        <f t="shared" si="3"/>
        <v>10000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10000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10000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10000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71" t="s">
        <v>219</v>
      </c>
      <c r="E69" s="571"/>
      <c r="F69" s="571"/>
      <c r="G69" s="572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71" t="s">
        <v>220</v>
      </c>
      <c r="E70" s="571"/>
      <c r="F70" s="571"/>
      <c r="G70" s="572"/>
      <c r="H70" s="385">
        <f t="shared" si="3"/>
        <v>2000</v>
      </c>
      <c r="I70" s="55"/>
      <c r="J70" s="308"/>
      <c r="K70" s="424"/>
      <c r="L70" s="423"/>
      <c r="M70" s="323">
        <v>2000</v>
      </c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2000</v>
      </c>
      <c r="AG70" s="55"/>
      <c r="AH70" s="308"/>
      <c r="AI70" s="424"/>
      <c r="AJ70" s="423"/>
      <c r="AK70" s="289">
        <f>M70+Y70</f>
        <v>2000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71" t="s">
        <v>221</v>
      </c>
      <c r="E71" s="571"/>
      <c r="F71" s="571"/>
      <c r="G71" s="572"/>
      <c r="H71" s="385">
        <f t="shared" si="3"/>
        <v>8000</v>
      </c>
      <c r="I71" s="55"/>
      <c r="J71" s="308"/>
      <c r="K71" s="424"/>
      <c r="L71" s="423"/>
      <c r="M71" s="323">
        <v>8000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8000</v>
      </c>
      <c r="AG71" s="55"/>
      <c r="AH71" s="308"/>
      <c r="AI71" s="424"/>
      <c r="AJ71" s="423"/>
      <c r="AK71" s="289">
        <f>M71+Y71</f>
        <v>8000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53">
        <v>663</v>
      </c>
      <c r="B72" s="554"/>
      <c r="C72" s="554"/>
      <c r="D72" s="551" t="s">
        <v>58</v>
      </c>
      <c r="E72" s="551"/>
      <c r="F72" s="551"/>
      <c r="G72" s="552"/>
      <c r="H72" s="237">
        <f t="shared" si="3"/>
        <v>10000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10000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10000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10000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222</v>
      </c>
      <c r="D73" s="571" t="s">
        <v>223</v>
      </c>
      <c r="E73" s="571"/>
      <c r="F73" s="571"/>
      <c r="G73" s="572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224</v>
      </c>
      <c r="D74" s="571" t="s">
        <v>225</v>
      </c>
      <c r="E74" s="571"/>
      <c r="F74" s="571"/>
      <c r="G74" s="572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226</v>
      </c>
      <c r="D75" s="571" t="s">
        <v>227</v>
      </c>
      <c r="E75" s="571"/>
      <c r="F75" s="571"/>
      <c r="G75" s="572"/>
      <c r="H75" s="385">
        <f t="shared" ref="H75:H101" si="81">SUM(I75:S75)</f>
        <v>10000</v>
      </c>
      <c r="I75" s="55"/>
      <c r="J75" s="308"/>
      <c r="K75" s="424"/>
      <c r="L75" s="423"/>
      <c r="M75" s="289"/>
      <c r="N75" s="56"/>
      <c r="O75" s="56"/>
      <c r="P75" s="56"/>
      <c r="Q75" s="324">
        <v>10000</v>
      </c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10000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10000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228</v>
      </c>
      <c r="D76" s="571" t="s">
        <v>229</v>
      </c>
      <c r="E76" s="571"/>
      <c r="F76" s="571"/>
      <c r="G76" s="572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230</v>
      </c>
      <c r="D77" s="571" t="s">
        <v>231</v>
      </c>
      <c r="E77" s="571"/>
      <c r="F77" s="571"/>
      <c r="G77" s="572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232</v>
      </c>
      <c r="D78" s="571" t="s">
        <v>233</v>
      </c>
      <c r="E78" s="571"/>
      <c r="F78" s="571"/>
      <c r="G78" s="572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234</v>
      </c>
      <c r="D79" s="571" t="s">
        <v>235</v>
      </c>
      <c r="E79" s="571"/>
      <c r="F79" s="571"/>
      <c r="G79" s="572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236</v>
      </c>
      <c r="D80" s="571" t="s">
        <v>237</v>
      </c>
      <c r="E80" s="571"/>
      <c r="F80" s="571"/>
      <c r="G80" s="572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53">
        <v>67</v>
      </c>
      <c r="B81" s="554"/>
      <c r="C81" s="316"/>
      <c r="D81" s="551" t="s">
        <v>59</v>
      </c>
      <c r="E81" s="551"/>
      <c r="F81" s="551"/>
      <c r="G81" s="552"/>
      <c r="H81" s="237">
        <f t="shared" si="81"/>
        <v>552000</v>
      </c>
      <c r="I81" s="315">
        <f>I82</f>
        <v>0</v>
      </c>
      <c r="J81" s="263">
        <f t="shared" ref="J81:S81" si="84">J82</f>
        <v>552000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-15000</v>
      </c>
      <c r="U81" s="315">
        <f>U82</f>
        <v>0</v>
      </c>
      <c r="V81" s="263">
        <f t="shared" ref="V81:AE81" si="85">V82</f>
        <v>-15000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537000</v>
      </c>
      <c r="AG81" s="315">
        <f>AG82</f>
        <v>0</v>
      </c>
      <c r="AH81" s="263">
        <f t="shared" ref="AH81:AQ81" si="86">AH82</f>
        <v>537000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53">
        <v>671</v>
      </c>
      <c r="B82" s="554"/>
      <c r="C82" s="554"/>
      <c r="D82" s="551" t="s">
        <v>60</v>
      </c>
      <c r="E82" s="551"/>
      <c r="F82" s="551"/>
      <c r="G82" s="552"/>
      <c r="H82" s="237">
        <f t="shared" si="81"/>
        <v>552000</v>
      </c>
      <c r="I82" s="315">
        <f>SUM(I83:I85)</f>
        <v>0</v>
      </c>
      <c r="J82" s="263">
        <f t="shared" ref="J82:S82" si="87">SUM(J83:J85)</f>
        <v>552000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-15000</v>
      </c>
      <c r="U82" s="315">
        <f>SUM(U83:U85)</f>
        <v>0</v>
      </c>
      <c r="V82" s="263">
        <f t="shared" ref="V82:AE82" si="88">SUM(V83:V85)</f>
        <v>-15000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537000</v>
      </c>
      <c r="AG82" s="315">
        <f>SUM(AG83:AG85)</f>
        <v>0</v>
      </c>
      <c r="AH82" s="263">
        <f t="shared" ref="AH82:AQ82" si="89">SUM(AH83:AH85)</f>
        <v>537000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71" t="s">
        <v>238</v>
      </c>
      <c r="E83" s="571"/>
      <c r="F83" s="571"/>
      <c r="G83" s="572"/>
      <c r="H83" s="385">
        <f t="shared" si="81"/>
        <v>552000</v>
      </c>
      <c r="I83" s="320"/>
      <c r="J83" s="321">
        <v>552000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-15000</v>
      </c>
      <c r="U83" s="320"/>
      <c r="V83" s="321">
        <v>-15000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537000</v>
      </c>
      <c r="AG83" s="55">
        <f>I83+U83</f>
        <v>0</v>
      </c>
      <c r="AH83" s="308">
        <f>J83+V83</f>
        <v>537000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71" t="s">
        <v>239</v>
      </c>
      <c r="E84" s="571"/>
      <c r="F84" s="571"/>
      <c r="G84" s="572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71" t="s">
        <v>240</v>
      </c>
      <c r="E85" s="571"/>
      <c r="F85" s="571"/>
      <c r="G85" s="572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53">
        <v>68</v>
      </c>
      <c r="B86" s="554"/>
      <c r="C86" s="316"/>
      <c r="D86" s="551" t="s">
        <v>160</v>
      </c>
      <c r="E86" s="551"/>
      <c r="F86" s="551"/>
      <c r="G86" s="552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53">
        <v>681</v>
      </c>
      <c r="B87" s="554"/>
      <c r="C87" s="554"/>
      <c r="D87" s="551" t="s">
        <v>241</v>
      </c>
      <c r="E87" s="551"/>
      <c r="F87" s="551"/>
      <c r="G87" s="552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71" t="s">
        <v>242</v>
      </c>
      <c r="E88" s="571"/>
      <c r="F88" s="571"/>
      <c r="G88" s="572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53">
        <v>683</v>
      </c>
      <c r="B89" s="554"/>
      <c r="C89" s="554"/>
      <c r="D89" s="551" t="s">
        <v>161</v>
      </c>
      <c r="E89" s="551"/>
      <c r="F89" s="551"/>
      <c r="G89" s="552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71" t="s">
        <v>161</v>
      </c>
      <c r="E90" s="571"/>
      <c r="F90" s="571"/>
      <c r="G90" s="572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51" t="s">
        <v>93</v>
      </c>
      <c r="E91" s="551"/>
      <c r="F91" s="551"/>
      <c r="G91" s="552"/>
      <c r="H91" s="237">
        <f t="shared" si="81"/>
        <v>3000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3000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3000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3000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53">
        <v>72</v>
      </c>
      <c r="B92" s="554"/>
      <c r="C92" s="316"/>
      <c r="D92" s="551" t="s">
        <v>158</v>
      </c>
      <c r="E92" s="551"/>
      <c r="F92" s="551"/>
      <c r="G92" s="551"/>
      <c r="H92" s="237">
        <f t="shared" si="81"/>
        <v>3000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3000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3000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3000</v>
      </c>
      <c r="AQ92" s="242">
        <f t="shared" si="105"/>
        <v>0</v>
      </c>
      <c r="AR92" s="243"/>
      <c r="AS92" s="243"/>
    </row>
    <row r="93" spans="1:45" s="190" customFormat="1" ht="15" x14ac:dyDescent="0.25">
      <c r="A93" s="553">
        <v>721</v>
      </c>
      <c r="B93" s="575"/>
      <c r="C93" s="575"/>
      <c r="D93" s="551" t="s">
        <v>92</v>
      </c>
      <c r="E93" s="551"/>
      <c r="F93" s="551"/>
      <c r="G93" s="551"/>
      <c r="H93" s="237">
        <f t="shared" si="81"/>
        <v>3000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3000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3000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3000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243</v>
      </c>
      <c r="D94" s="571" t="s">
        <v>244</v>
      </c>
      <c r="E94" s="571"/>
      <c r="F94" s="571"/>
      <c r="G94" s="572"/>
      <c r="H94" s="385">
        <f t="shared" si="81"/>
        <v>3000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3000</v>
      </c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3000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3000</v>
      </c>
      <c r="AQ94" s="57"/>
      <c r="AR94" s="386"/>
      <c r="AS94" s="386"/>
    </row>
    <row r="95" spans="1:45" s="190" customFormat="1" ht="18" customHeight="1" x14ac:dyDescent="0.25">
      <c r="A95" s="553">
        <v>722</v>
      </c>
      <c r="B95" s="575"/>
      <c r="C95" s="575"/>
      <c r="D95" s="551" t="s">
        <v>245</v>
      </c>
      <c r="E95" s="551"/>
      <c r="F95" s="551"/>
      <c r="G95" s="551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246</v>
      </c>
      <c r="D96" s="571" t="s">
        <v>247</v>
      </c>
      <c r="E96" s="571"/>
      <c r="F96" s="571"/>
      <c r="G96" s="572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248</v>
      </c>
      <c r="D97" s="571" t="s">
        <v>249</v>
      </c>
      <c r="E97" s="571"/>
      <c r="F97" s="571"/>
      <c r="G97" s="572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250</v>
      </c>
      <c r="D98" s="571" t="s">
        <v>251</v>
      </c>
      <c r="E98" s="571"/>
      <c r="F98" s="571"/>
      <c r="G98" s="572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53">
        <v>723</v>
      </c>
      <c r="B99" s="575"/>
      <c r="C99" s="575"/>
      <c r="D99" s="551" t="s">
        <v>159</v>
      </c>
      <c r="E99" s="551"/>
      <c r="F99" s="551"/>
      <c r="G99" s="551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252</v>
      </c>
      <c r="D100" s="571" t="s">
        <v>253</v>
      </c>
      <c r="E100" s="571"/>
      <c r="F100" s="571"/>
      <c r="G100" s="572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254</v>
      </c>
      <c r="D101" s="571" t="s">
        <v>255</v>
      </c>
      <c r="E101" s="571"/>
      <c r="F101" s="571"/>
      <c r="G101" s="572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60" t="s">
        <v>74</v>
      </c>
      <c r="B103" s="561"/>
      <c r="C103" s="561"/>
      <c r="D103" s="561"/>
      <c r="E103" s="561"/>
      <c r="F103" s="561"/>
      <c r="G103" s="561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69" t="s">
        <v>70</v>
      </c>
      <c r="E104" s="569"/>
      <c r="F104" s="569"/>
      <c r="G104" s="570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53">
        <v>84</v>
      </c>
      <c r="B105" s="554"/>
      <c r="C105" s="369"/>
      <c r="D105" s="551" t="s">
        <v>66</v>
      </c>
      <c r="E105" s="551"/>
      <c r="F105" s="551"/>
      <c r="G105" s="552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53">
        <v>844</v>
      </c>
      <c r="B106" s="554"/>
      <c r="C106" s="554"/>
      <c r="D106" s="551" t="s">
        <v>88</v>
      </c>
      <c r="E106" s="551"/>
      <c r="F106" s="551"/>
      <c r="G106" s="552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71" t="s">
        <v>256</v>
      </c>
      <c r="E107" s="571"/>
      <c r="F107" s="571"/>
      <c r="G107" s="572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60" t="s">
        <v>110</v>
      </c>
      <c r="B109" s="561"/>
      <c r="C109" s="561"/>
      <c r="D109" s="561"/>
      <c r="E109" s="561"/>
      <c r="F109" s="561"/>
      <c r="G109" s="561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51" t="s">
        <v>110</v>
      </c>
      <c r="E110" s="551"/>
      <c r="F110" s="551"/>
      <c r="G110" s="552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53">
        <v>92</v>
      </c>
      <c r="B111" s="554"/>
      <c r="C111" s="369"/>
      <c r="D111" s="551" t="s">
        <v>111</v>
      </c>
      <c r="E111" s="551"/>
      <c r="F111" s="551"/>
      <c r="G111" s="552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53">
        <v>922</v>
      </c>
      <c r="B112" s="554"/>
      <c r="C112" s="554"/>
      <c r="D112" s="551" t="s">
        <v>112</v>
      </c>
      <c r="E112" s="551"/>
      <c r="F112" s="551"/>
      <c r="G112" s="551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257</v>
      </c>
      <c r="D113" s="571" t="s">
        <v>258</v>
      </c>
      <c r="E113" s="571"/>
      <c r="F113" s="571"/>
      <c r="G113" s="572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259</v>
      </c>
      <c r="D114" s="571" t="s">
        <v>260</v>
      </c>
      <c r="E114" s="571"/>
      <c r="F114" s="571"/>
      <c r="G114" s="572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261</v>
      </c>
      <c r="D115" s="571" t="s">
        <v>262</v>
      </c>
      <c r="E115" s="571"/>
      <c r="F115" s="571"/>
      <c r="G115" s="572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263</v>
      </c>
      <c r="D116" s="571" t="s">
        <v>264</v>
      </c>
      <c r="E116" s="571"/>
      <c r="F116" s="571"/>
      <c r="G116" s="572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265</v>
      </c>
      <c r="D117" s="571" t="s">
        <v>266</v>
      </c>
      <c r="E117" s="571"/>
      <c r="F117" s="571"/>
      <c r="G117" s="572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267</v>
      </c>
      <c r="D118" s="571" t="s">
        <v>268</v>
      </c>
      <c r="E118" s="571"/>
      <c r="F118" s="571"/>
      <c r="G118" s="572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430" priority="315">
      <formula>LEN(TRIM(A15))=0</formula>
    </cfRule>
  </conditionalFormatting>
  <conditionalFormatting sqref="I68:S68 I61:O61 Q61:S61 M69">
    <cfRule type="containsBlanks" dxfId="429" priority="314">
      <formula>LEN(TRIM(I61))=0</formula>
    </cfRule>
  </conditionalFormatting>
  <conditionalFormatting sqref="I82:S82">
    <cfRule type="containsBlanks" dxfId="428" priority="312">
      <formula>LEN(TRIM(I82))=0</formula>
    </cfRule>
  </conditionalFormatting>
  <conditionalFormatting sqref="I44:S44">
    <cfRule type="containsBlanks" dxfId="427" priority="271">
      <formula>LEN(TRIM(I44))=0</formula>
    </cfRule>
  </conditionalFormatting>
  <conditionalFormatting sqref="I72:S72">
    <cfRule type="containsBlanks" dxfId="426" priority="310">
      <formula>LEN(TRIM(I72))=0</formula>
    </cfRule>
  </conditionalFormatting>
  <conditionalFormatting sqref="O45:O46">
    <cfRule type="containsBlanks" dxfId="425" priority="268">
      <formula>LEN(TRIM(O45))=0</formula>
    </cfRule>
  </conditionalFormatting>
  <conditionalFormatting sqref="M90">
    <cfRule type="containsBlanks" dxfId="424" priority="225">
      <formula>LEN(TRIM(M90))=0</formula>
    </cfRule>
  </conditionalFormatting>
  <conditionalFormatting sqref="I106:S106">
    <cfRule type="containsBlanks" dxfId="423" priority="297">
      <formula>LEN(TRIM(I106))=0</formula>
    </cfRule>
  </conditionalFormatting>
  <conditionalFormatting sqref="R64">
    <cfRule type="containsBlanks" dxfId="422" priority="256">
      <formula>LEN(TRIM(R64))=0</formula>
    </cfRule>
  </conditionalFormatting>
  <conditionalFormatting sqref="I92:S93 I99:S99">
    <cfRule type="containsBlanks" dxfId="421" priority="294">
      <formula>LEN(TRIM(I92))=0</formula>
    </cfRule>
  </conditionalFormatting>
  <conditionalFormatting sqref="M70:M71">
    <cfRule type="containsBlanks" dxfId="420" priority="253">
      <formula>LEN(TRIM(M70))=0</formula>
    </cfRule>
  </conditionalFormatting>
  <conditionalFormatting sqref="R98">
    <cfRule type="containsBlanks" dxfId="419" priority="212">
      <formula>LEN(TRIM(R98))=0</formula>
    </cfRule>
  </conditionalFormatting>
  <conditionalFormatting sqref="M30">
    <cfRule type="containsBlanks" dxfId="418" priority="290">
      <formula>LEN(TRIM(M30))=0</formula>
    </cfRule>
  </conditionalFormatting>
  <conditionalFormatting sqref="P61">
    <cfRule type="containsBlanks" dxfId="417" priority="289">
      <formula>LEN(TRIM(P61))=0</formula>
    </cfRule>
  </conditionalFormatting>
  <conditionalFormatting sqref="I23:S23">
    <cfRule type="containsBlanks" dxfId="416" priority="288">
      <formula>LEN(TRIM(I23))=0</formula>
    </cfRule>
  </conditionalFormatting>
  <conditionalFormatting sqref="H10:S10">
    <cfRule type="cellIs" dxfId="415" priority="284" operator="notEqual">
      <formula>0</formula>
    </cfRule>
  </conditionalFormatting>
  <conditionalFormatting sqref="A8 H8 T8">
    <cfRule type="cellIs" dxfId="414" priority="283" operator="notEqual">
      <formula>0</formula>
    </cfRule>
  </conditionalFormatting>
  <conditionalFormatting sqref="H10:S10">
    <cfRule type="notContainsBlanks" dxfId="413" priority="282">
      <formula>LEN(TRIM(H10))&gt;0</formula>
    </cfRule>
  </conditionalFormatting>
  <conditionalFormatting sqref="I87:S87">
    <cfRule type="containsBlanks" dxfId="412" priority="281">
      <formula>LEN(TRIM(I87))=0</formula>
    </cfRule>
  </conditionalFormatting>
  <conditionalFormatting sqref="I83:J83">
    <cfRule type="containsBlanks" dxfId="411" priority="238">
      <formula>LEN(TRIM(I83))=0</formula>
    </cfRule>
  </conditionalFormatting>
  <conditionalFormatting sqref="I84:J84">
    <cfRule type="containsBlanks" dxfId="410" priority="235">
      <formula>LEN(TRIM(I84))=0</formula>
    </cfRule>
  </conditionalFormatting>
  <conditionalFormatting sqref="L31 P31:P34 L33">
    <cfRule type="containsBlanks" dxfId="409" priority="277">
      <formula>LEN(TRIM(L31))=0</formula>
    </cfRule>
  </conditionalFormatting>
  <conditionalFormatting sqref="I89:S89">
    <cfRule type="containsBlanks" dxfId="408" priority="232">
      <formula>LEN(TRIM(I89))=0</formula>
    </cfRule>
  </conditionalFormatting>
  <conditionalFormatting sqref="O36:O43">
    <cfRule type="containsBlanks" dxfId="407" priority="274">
      <formula>LEN(TRIM(O36))=0</formula>
    </cfRule>
  </conditionalFormatting>
  <conditionalFormatting sqref="M51:M53">
    <cfRule type="containsBlanks" dxfId="406" priority="265">
      <formula>LEN(TRIM(M51))=0</formula>
    </cfRule>
  </conditionalFormatting>
  <conditionalFormatting sqref="Q73:Q74 Q79:Q80">
    <cfRule type="containsBlanks" dxfId="405" priority="250">
      <formula>LEN(TRIM(Q73))=0</formula>
    </cfRule>
  </conditionalFormatting>
  <conditionalFormatting sqref="Q75:Q77">
    <cfRule type="containsBlanks" dxfId="404" priority="247">
      <formula>LEN(TRIM(Q75))=0</formula>
    </cfRule>
  </conditionalFormatting>
  <conditionalFormatting sqref="Q78">
    <cfRule type="containsBlanks" dxfId="403" priority="244">
      <formula>LEN(TRIM(Q78))=0</formula>
    </cfRule>
  </conditionalFormatting>
  <conditionalFormatting sqref="I85:J85">
    <cfRule type="containsBlanks" dxfId="402" priority="241">
      <formula>LEN(TRIM(I85))=0</formula>
    </cfRule>
  </conditionalFormatting>
  <conditionalFormatting sqref="R94">
    <cfRule type="containsBlanks" dxfId="401" priority="222">
      <formula>LEN(TRIM(R94))=0</formula>
    </cfRule>
  </conditionalFormatting>
  <conditionalFormatting sqref="I95:S95">
    <cfRule type="containsBlanks" dxfId="400" priority="219">
      <formula>LEN(TRIM(I95))=0</formula>
    </cfRule>
  </conditionalFormatting>
  <conditionalFormatting sqref="R96:R97">
    <cfRule type="containsBlanks" dxfId="399" priority="215">
      <formula>LEN(TRIM(R96))=0</formula>
    </cfRule>
  </conditionalFormatting>
  <conditionalFormatting sqref="R100">
    <cfRule type="containsBlanks" dxfId="398" priority="209">
      <formula>LEN(TRIM(R100))=0</formula>
    </cfRule>
  </conditionalFormatting>
  <conditionalFormatting sqref="R101">
    <cfRule type="containsBlanks" dxfId="397" priority="206">
      <formula>LEN(TRIM(R101))=0</formula>
    </cfRule>
  </conditionalFormatting>
  <conditionalFormatting sqref="S107">
    <cfRule type="containsBlanks" dxfId="396" priority="203">
      <formula>LEN(TRIM(S107))=0</formula>
    </cfRule>
  </conditionalFormatting>
  <conditionalFormatting sqref="M113:Q114">
    <cfRule type="containsBlanks" dxfId="395" priority="200">
      <formula>LEN(TRIM(M113))=0</formula>
    </cfRule>
  </conditionalFormatting>
  <conditionalFormatting sqref="M115:Q118">
    <cfRule type="containsBlanks" dxfId="394" priority="197">
      <formula>LEN(TRIM(M115))=0</formula>
    </cfRule>
  </conditionalFormatting>
  <conditionalFormatting sqref="M118:Q118">
    <cfRule type="containsBlanks" dxfId="393" priority="194">
      <formula>LEN(TRIM(M118))=0</formula>
    </cfRule>
  </conditionalFormatting>
  <conditionalFormatting sqref="T10:AE10">
    <cfRule type="cellIs" dxfId="392" priority="182" operator="notEqual">
      <formula>0</formula>
    </cfRule>
  </conditionalFormatting>
  <conditionalFormatting sqref="T10:AE10">
    <cfRule type="notContainsBlanks" dxfId="391" priority="181">
      <formula>LEN(TRIM(T10))&gt;0</formula>
    </cfRule>
  </conditionalFormatting>
  <conditionalFormatting sqref="AF10:AQ10">
    <cfRule type="cellIs" dxfId="390" priority="142" operator="notEqual">
      <formula>0</formula>
    </cfRule>
  </conditionalFormatting>
  <conditionalFormatting sqref="AF10:AQ10">
    <cfRule type="notContainsBlanks" dxfId="389" priority="141">
      <formula>LEN(TRIM(AF10))&gt;0</formula>
    </cfRule>
  </conditionalFormatting>
  <conditionalFormatting sqref="P24:P29">
    <cfRule type="containsBlanks" dxfId="388" priority="106">
      <formula>LEN(TRIM(P24))=0</formula>
    </cfRule>
  </conditionalFormatting>
  <conditionalFormatting sqref="N88">
    <cfRule type="containsBlanks" dxfId="387" priority="98">
      <formula>LEN(TRIM(N88))=0</formula>
    </cfRule>
  </conditionalFormatting>
  <conditionalFormatting sqref="R113:R114">
    <cfRule type="containsBlanks" dxfId="386" priority="97">
      <formula>LEN(TRIM(R113))=0</formula>
    </cfRule>
  </conditionalFormatting>
  <conditionalFormatting sqref="R115:R118">
    <cfRule type="containsBlanks" dxfId="385" priority="96">
      <formula>LEN(TRIM(R115))=0</formula>
    </cfRule>
  </conditionalFormatting>
  <conditionalFormatting sqref="R118">
    <cfRule type="containsBlanks" dxfId="384" priority="95">
      <formula>LEN(TRIM(R118))=0</formula>
    </cfRule>
  </conditionalFormatting>
  <conditionalFormatting sqref="M36:M43">
    <cfRule type="containsBlanks" dxfId="383" priority="94">
      <formula>LEN(TRIM(M36))=0</formula>
    </cfRule>
  </conditionalFormatting>
  <conditionalFormatting sqref="P19:P22">
    <cfRule type="containsBlanks" dxfId="382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81" priority="92">
      <formula>LEN(TRIM(T15))=0</formula>
    </cfRule>
  </conditionalFormatting>
  <conditionalFormatting sqref="U68:AE68 U61:AA61 AC61:AE61 Y69">
    <cfRule type="containsBlanks" dxfId="380" priority="91">
      <formula>LEN(TRIM(U61))=0</formula>
    </cfRule>
  </conditionalFormatting>
  <conditionalFormatting sqref="U82:AE82">
    <cfRule type="containsBlanks" dxfId="379" priority="90">
      <formula>LEN(TRIM(U82))=0</formula>
    </cfRule>
  </conditionalFormatting>
  <conditionalFormatting sqref="U44:AE44">
    <cfRule type="containsBlanks" dxfId="378" priority="80">
      <formula>LEN(TRIM(U44))=0</formula>
    </cfRule>
  </conditionalFormatting>
  <conditionalFormatting sqref="U72:AE72">
    <cfRule type="containsBlanks" dxfId="377" priority="89">
      <formula>LEN(TRIM(U72))=0</formula>
    </cfRule>
  </conditionalFormatting>
  <conditionalFormatting sqref="AA45:AA46">
    <cfRule type="containsBlanks" dxfId="376" priority="79">
      <formula>LEN(TRIM(AA45))=0</formula>
    </cfRule>
  </conditionalFormatting>
  <conditionalFormatting sqref="Y90">
    <cfRule type="containsBlanks" dxfId="375" priority="68">
      <formula>LEN(TRIM(Y90))=0</formula>
    </cfRule>
  </conditionalFormatting>
  <conditionalFormatting sqref="U106:AE106">
    <cfRule type="containsBlanks" dxfId="374" priority="88">
      <formula>LEN(TRIM(U106))=0</formula>
    </cfRule>
  </conditionalFormatting>
  <conditionalFormatting sqref="AD64">
    <cfRule type="containsBlanks" dxfId="373" priority="77">
      <formula>LEN(TRIM(AD64))=0</formula>
    </cfRule>
  </conditionalFormatting>
  <conditionalFormatting sqref="U92:AE93 U99:AE99">
    <cfRule type="containsBlanks" dxfId="372" priority="87">
      <formula>LEN(TRIM(U92))=0</formula>
    </cfRule>
  </conditionalFormatting>
  <conditionalFormatting sqref="Y70:Y71">
    <cfRule type="containsBlanks" dxfId="371" priority="76">
      <formula>LEN(TRIM(Y70))=0</formula>
    </cfRule>
  </conditionalFormatting>
  <conditionalFormatting sqref="AD98">
    <cfRule type="containsBlanks" dxfId="370" priority="64">
      <formula>LEN(TRIM(AD98))=0</formula>
    </cfRule>
  </conditionalFormatting>
  <conditionalFormatting sqref="Y30">
    <cfRule type="containsBlanks" dxfId="369" priority="86">
      <formula>LEN(TRIM(Y30))=0</formula>
    </cfRule>
  </conditionalFormatting>
  <conditionalFormatting sqref="AB61">
    <cfRule type="containsBlanks" dxfId="368" priority="85">
      <formula>LEN(TRIM(AB61))=0</formula>
    </cfRule>
  </conditionalFormatting>
  <conditionalFormatting sqref="U23:AE23">
    <cfRule type="containsBlanks" dxfId="367" priority="84">
      <formula>LEN(TRIM(U23))=0</formula>
    </cfRule>
  </conditionalFormatting>
  <conditionalFormatting sqref="U87:AE87">
    <cfRule type="containsBlanks" dxfId="366" priority="83">
      <formula>LEN(TRIM(U87))=0</formula>
    </cfRule>
  </conditionalFormatting>
  <conditionalFormatting sqref="U83:V83">
    <cfRule type="containsBlanks" dxfId="365" priority="71">
      <formula>LEN(TRIM(U83))=0</formula>
    </cfRule>
  </conditionalFormatting>
  <conditionalFormatting sqref="U84:V84">
    <cfRule type="containsBlanks" dxfId="364" priority="70">
      <formula>LEN(TRIM(U84))=0</formula>
    </cfRule>
  </conditionalFormatting>
  <conditionalFormatting sqref="X31 AB31:AB34 X33">
    <cfRule type="containsBlanks" dxfId="363" priority="82">
      <formula>LEN(TRIM(X31))=0</formula>
    </cfRule>
  </conditionalFormatting>
  <conditionalFormatting sqref="U89:AE89">
    <cfRule type="containsBlanks" dxfId="362" priority="69">
      <formula>LEN(TRIM(U89))=0</formula>
    </cfRule>
  </conditionalFormatting>
  <conditionalFormatting sqref="AA36:AA43">
    <cfRule type="containsBlanks" dxfId="361" priority="81">
      <formula>LEN(TRIM(AA36))=0</formula>
    </cfRule>
  </conditionalFormatting>
  <conditionalFormatting sqref="Y51:Y53">
    <cfRule type="containsBlanks" dxfId="360" priority="78">
      <formula>LEN(TRIM(Y51))=0</formula>
    </cfRule>
  </conditionalFormatting>
  <conditionalFormatting sqref="AC73:AC74 AC79:AC80">
    <cfRule type="containsBlanks" dxfId="359" priority="75">
      <formula>LEN(TRIM(AC73))=0</formula>
    </cfRule>
  </conditionalFormatting>
  <conditionalFormatting sqref="AC75:AC77">
    <cfRule type="containsBlanks" dxfId="358" priority="74">
      <formula>LEN(TRIM(AC75))=0</formula>
    </cfRule>
  </conditionalFormatting>
  <conditionalFormatting sqref="AC78">
    <cfRule type="containsBlanks" dxfId="357" priority="73">
      <formula>LEN(TRIM(AC78))=0</formula>
    </cfRule>
  </conditionalFormatting>
  <conditionalFormatting sqref="U85:V85">
    <cfRule type="containsBlanks" dxfId="356" priority="72">
      <formula>LEN(TRIM(U85))=0</formula>
    </cfRule>
  </conditionalFormatting>
  <conditionalFormatting sqref="AD94">
    <cfRule type="containsBlanks" dxfId="355" priority="67">
      <formula>LEN(TRIM(AD94))=0</formula>
    </cfRule>
  </conditionalFormatting>
  <conditionalFormatting sqref="U95:AE95">
    <cfRule type="containsBlanks" dxfId="354" priority="66">
      <formula>LEN(TRIM(U95))=0</formula>
    </cfRule>
  </conditionalFormatting>
  <conditionalFormatting sqref="AD96:AD97">
    <cfRule type="containsBlanks" dxfId="353" priority="65">
      <formula>LEN(TRIM(AD96))=0</formula>
    </cfRule>
  </conditionalFormatting>
  <conditionalFormatting sqref="AD100">
    <cfRule type="containsBlanks" dxfId="352" priority="63">
      <formula>LEN(TRIM(AD100))=0</formula>
    </cfRule>
  </conditionalFormatting>
  <conditionalFormatting sqref="AD101">
    <cfRule type="containsBlanks" dxfId="351" priority="62">
      <formula>LEN(TRIM(AD101))=0</formula>
    </cfRule>
  </conditionalFormatting>
  <conditionalFormatting sqref="AE107">
    <cfRule type="containsBlanks" dxfId="350" priority="61">
      <formula>LEN(TRIM(AE107))=0</formula>
    </cfRule>
  </conditionalFormatting>
  <conditionalFormatting sqref="Y113:AC114">
    <cfRule type="containsBlanks" dxfId="349" priority="60">
      <formula>LEN(TRIM(Y113))=0</formula>
    </cfRule>
  </conditionalFormatting>
  <conditionalFormatting sqref="Y115:AC118">
    <cfRule type="containsBlanks" dxfId="348" priority="59">
      <formula>LEN(TRIM(Y115))=0</formula>
    </cfRule>
  </conditionalFormatting>
  <conditionalFormatting sqref="Y118:AC118">
    <cfRule type="containsBlanks" dxfId="347" priority="58">
      <formula>LEN(TRIM(Y118))=0</formula>
    </cfRule>
  </conditionalFormatting>
  <conditionalFormatting sqref="AB24:AB29">
    <cfRule type="containsBlanks" dxfId="346" priority="57">
      <formula>LEN(TRIM(AB24))=0</formula>
    </cfRule>
  </conditionalFormatting>
  <conditionalFormatting sqref="Z88">
    <cfRule type="containsBlanks" dxfId="345" priority="56">
      <formula>LEN(TRIM(Z88))=0</formula>
    </cfRule>
  </conditionalFormatting>
  <conditionalFormatting sqref="AD113:AD114">
    <cfRule type="containsBlanks" dxfId="344" priority="55">
      <formula>LEN(TRIM(AD113))=0</formula>
    </cfRule>
  </conditionalFormatting>
  <conditionalFormatting sqref="AD115:AD118">
    <cfRule type="containsBlanks" dxfId="343" priority="54">
      <formula>LEN(TRIM(AD115))=0</formula>
    </cfRule>
  </conditionalFormatting>
  <conditionalFormatting sqref="AD118">
    <cfRule type="containsBlanks" dxfId="342" priority="53">
      <formula>LEN(TRIM(AD118))=0</formula>
    </cfRule>
  </conditionalFormatting>
  <conditionalFormatting sqref="Y36:Y43">
    <cfRule type="containsBlanks" dxfId="341" priority="52">
      <formula>LEN(TRIM(Y36))=0</formula>
    </cfRule>
  </conditionalFormatting>
  <conditionalFormatting sqref="AB19:AB22">
    <cfRule type="containsBlanks" dxfId="340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39" priority="50">
      <formula>LEN(TRIM(AF15))=0</formula>
    </cfRule>
  </conditionalFormatting>
  <conditionalFormatting sqref="AG68:AQ68 AG61:AM61 AO61:AQ61 AK69">
    <cfRule type="containsBlanks" dxfId="338" priority="49">
      <formula>LEN(TRIM(AG61))=0</formula>
    </cfRule>
  </conditionalFormatting>
  <conditionalFormatting sqref="AG82:AQ82">
    <cfRule type="containsBlanks" dxfId="337" priority="48">
      <formula>LEN(TRIM(AG82))=0</formula>
    </cfRule>
  </conditionalFormatting>
  <conditionalFormatting sqref="AG44:AQ44">
    <cfRule type="containsBlanks" dxfId="336" priority="38">
      <formula>LEN(TRIM(AG44))=0</formula>
    </cfRule>
  </conditionalFormatting>
  <conditionalFormatting sqref="AG72:AQ72">
    <cfRule type="containsBlanks" dxfId="335" priority="47">
      <formula>LEN(TRIM(AG72))=0</formula>
    </cfRule>
  </conditionalFormatting>
  <conditionalFormatting sqref="AM45:AM46">
    <cfRule type="containsBlanks" dxfId="334" priority="37">
      <formula>LEN(TRIM(AM45))=0</formula>
    </cfRule>
  </conditionalFormatting>
  <conditionalFormatting sqref="AK90">
    <cfRule type="containsBlanks" dxfId="333" priority="26">
      <formula>LEN(TRIM(AK90))=0</formula>
    </cfRule>
  </conditionalFormatting>
  <conditionalFormatting sqref="AG106:AQ106">
    <cfRule type="containsBlanks" dxfId="332" priority="46">
      <formula>LEN(TRIM(AG106))=0</formula>
    </cfRule>
  </conditionalFormatting>
  <conditionalFormatting sqref="AP64">
    <cfRule type="containsBlanks" dxfId="331" priority="35">
      <formula>LEN(TRIM(AP64))=0</formula>
    </cfRule>
  </conditionalFormatting>
  <conditionalFormatting sqref="AG92:AQ93 AG99:AQ99">
    <cfRule type="containsBlanks" dxfId="330" priority="45">
      <formula>LEN(TRIM(AG92))=0</formula>
    </cfRule>
  </conditionalFormatting>
  <conditionalFormatting sqref="AK70:AK71">
    <cfRule type="containsBlanks" dxfId="329" priority="34">
      <formula>LEN(TRIM(AK70))=0</formula>
    </cfRule>
  </conditionalFormatting>
  <conditionalFormatting sqref="AP98">
    <cfRule type="containsBlanks" dxfId="328" priority="22">
      <formula>LEN(TRIM(AP98))=0</formula>
    </cfRule>
  </conditionalFormatting>
  <conditionalFormatting sqref="AK30">
    <cfRule type="containsBlanks" dxfId="327" priority="44">
      <formula>LEN(TRIM(AK30))=0</formula>
    </cfRule>
  </conditionalFormatting>
  <conditionalFormatting sqref="AN61">
    <cfRule type="containsBlanks" dxfId="326" priority="43">
      <formula>LEN(TRIM(AN61))=0</formula>
    </cfRule>
  </conditionalFormatting>
  <conditionalFormatting sqref="AG23:AQ23">
    <cfRule type="containsBlanks" dxfId="325" priority="42">
      <formula>LEN(TRIM(AG23))=0</formula>
    </cfRule>
  </conditionalFormatting>
  <conditionalFormatting sqref="AG87:AQ87">
    <cfRule type="containsBlanks" dxfId="324" priority="41">
      <formula>LEN(TRIM(AG87))=0</formula>
    </cfRule>
  </conditionalFormatting>
  <conditionalFormatting sqref="AG83:AH83">
    <cfRule type="containsBlanks" dxfId="323" priority="29">
      <formula>LEN(TRIM(AG83))=0</formula>
    </cfRule>
  </conditionalFormatting>
  <conditionalFormatting sqref="AG84:AH84">
    <cfRule type="containsBlanks" dxfId="322" priority="28">
      <formula>LEN(TRIM(AG84))=0</formula>
    </cfRule>
  </conditionalFormatting>
  <conditionalFormatting sqref="AJ31 AN31:AN34 AJ33">
    <cfRule type="containsBlanks" dxfId="321" priority="40">
      <formula>LEN(TRIM(AJ31))=0</formula>
    </cfRule>
  </conditionalFormatting>
  <conditionalFormatting sqref="AG89:AQ89">
    <cfRule type="containsBlanks" dxfId="320" priority="27">
      <formula>LEN(TRIM(AG89))=0</formula>
    </cfRule>
  </conditionalFormatting>
  <conditionalFormatting sqref="AM36:AM43">
    <cfRule type="containsBlanks" dxfId="319" priority="39">
      <formula>LEN(TRIM(AM36))=0</formula>
    </cfRule>
  </conditionalFormatting>
  <conditionalFormatting sqref="AK51:AK53">
    <cfRule type="containsBlanks" dxfId="318" priority="36">
      <formula>LEN(TRIM(AK51))=0</formula>
    </cfRule>
  </conditionalFormatting>
  <conditionalFormatting sqref="AO73:AO74 AO79:AO80">
    <cfRule type="containsBlanks" dxfId="317" priority="33">
      <formula>LEN(TRIM(AO73))=0</formula>
    </cfRule>
  </conditionalFormatting>
  <conditionalFormatting sqref="AO75:AO77">
    <cfRule type="containsBlanks" dxfId="316" priority="32">
      <formula>LEN(TRIM(AO75))=0</formula>
    </cfRule>
  </conditionalFormatting>
  <conditionalFormatting sqref="AO78">
    <cfRule type="containsBlanks" dxfId="315" priority="31">
      <formula>LEN(TRIM(AO78))=0</formula>
    </cfRule>
  </conditionalFormatting>
  <conditionalFormatting sqref="AG85:AH85">
    <cfRule type="containsBlanks" dxfId="314" priority="30">
      <formula>LEN(TRIM(AG85))=0</formula>
    </cfRule>
  </conditionalFormatting>
  <conditionalFormatting sqref="AP94">
    <cfRule type="containsBlanks" dxfId="313" priority="25">
      <formula>LEN(TRIM(AP94))=0</formula>
    </cfRule>
  </conditionalFormatting>
  <conditionalFormatting sqref="AG95:AQ95">
    <cfRule type="containsBlanks" dxfId="312" priority="24">
      <formula>LEN(TRIM(AG95))=0</formula>
    </cfRule>
  </conditionalFormatting>
  <conditionalFormatting sqref="AP96:AP97">
    <cfRule type="containsBlanks" dxfId="311" priority="23">
      <formula>LEN(TRIM(AP96))=0</formula>
    </cfRule>
  </conditionalFormatting>
  <conditionalFormatting sqref="AP100">
    <cfRule type="containsBlanks" dxfId="310" priority="21">
      <formula>LEN(TRIM(AP100))=0</formula>
    </cfRule>
  </conditionalFormatting>
  <conditionalFormatting sqref="AP101">
    <cfRule type="containsBlanks" dxfId="309" priority="20">
      <formula>LEN(TRIM(AP101))=0</formula>
    </cfRule>
  </conditionalFormatting>
  <conditionalFormatting sqref="AQ107">
    <cfRule type="containsBlanks" dxfId="308" priority="19">
      <formula>LEN(TRIM(AQ107))=0</formula>
    </cfRule>
  </conditionalFormatting>
  <conditionalFormatting sqref="AK113:AO114">
    <cfRule type="containsBlanks" dxfId="307" priority="18">
      <formula>LEN(TRIM(AK113))=0</formula>
    </cfRule>
  </conditionalFormatting>
  <conditionalFormatting sqref="AK115:AO118">
    <cfRule type="containsBlanks" dxfId="306" priority="17">
      <formula>LEN(TRIM(AK115))=0</formula>
    </cfRule>
  </conditionalFormatting>
  <conditionalFormatting sqref="AK118:AO118">
    <cfRule type="containsBlanks" dxfId="305" priority="16">
      <formula>LEN(TRIM(AK118))=0</formula>
    </cfRule>
  </conditionalFormatting>
  <conditionalFormatting sqref="AN24:AN29">
    <cfRule type="containsBlanks" dxfId="304" priority="15">
      <formula>LEN(TRIM(AN24))=0</formula>
    </cfRule>
  </conditionalFormatting>
  <conditionalFormatting sqref="AL88">
    <cfRule type="containsBlanks" dxfId="303" priority="14">
      <formula>LEN(TRIM(AL88))=0</formula>
    </cfRule>
  </conditionalFormatting>
  <conditionalFormatting sqref="AP113:AP114">
    <cfRule type="containsBlanks" dxfId="302" priority="13">
      <formula>LEN(TRIM(AP113))=0</formula>
    </cfRule>
  </conditionalFormatting>
  <conditionalFormatting sqref="AP115:AP118">
    <cfRule type="containsBlanks" dxfId="301" priority="12">
      <formula>LEN(TRIM(AP115))=0</formula>
    </cfRule>
  </conditionalFormatting>
  <conditionalFormatting sqref="AP118">
    <cfRule type="containsBlanks" dxfId="300" priority="11">
      <formula>LEN(TRIM(AP118))=0</formula>
    </cfRule>
  </conditionalFormatting>
  <conditionalFormatting sqref="AK36:AK43">
    <cfRule type="containsBlanks" dxfId="299" priority="10">
      <formula>LEN(TRIM(AK36))=0</formula>
    </cfRule>
  </conditionalFormatting>
  <conditionalFormatting sqref="AN19:AN22">
    <cfRule type="containsBlanks" dxfId="298" priority="9">
      <formula>LEN(TRIM(AN19))=0</formula>
    </cfRule>
  </conditionalFormatting>
  <conditionalFormatting sqref="AI36:AI37">
    <cfRule type="containsBlanks" dxfId="297" priority="6">
      <formula>LEN(TRIM(AI36))=0</formula>
    </cfRule>
  </conditionalFormatting>
  <conditionalFormatting sqref="O47:O48">
    <cfRule type="containsBlanks" dxfId="296" priority="5">
      <formula>LEN(TRIM(O47))=0</formula>
    </cfRule>
  </conditionalFormatting>
  <conditionalFormatting sqref="AA47:AA48">
    <cfRule type="containsBlanks" dxfId="295" priority="4">
      <formula>LEN(TRIM(AA47))=0</formula>
    </cfRule>
  </conditionalFormatting>
  <conditionalFormatting sqref="AM47:AM48">
    <cfRule type="containsBlanks" dxfId="294" priority="3">
      <formula>LEN(TRIM(AM47))=0</formula>
    </cfRule>
  </conditionalFormatting>
  <conditionalFormatting sqref="W47:W48">
    <cfRule type="containsBlanks" dxfId="293" priority="2">
      <formula>LEN(TRIM(W47))=0</formula>
    </cfRule>
  </conditionalFormatting>
  <conditionalFormatting sqref="K47:K48">
    <cfRule type="containsBlanks" dxfId="292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4"/>
  <sheetViews>
    <sheetView showGridLines="0" tabSelected="1" view="pageBreakPreview" zoomScale="90" zoomScaleNormal="80" zoomScaleSheetLayoutView="90" workbookViewId="0">
      <pane xSplit="7" ySplit="14" topLeftCell="S141" activePane="bottomRight" state="frozen"/>
      <selection activeCell="A31" sqref="A31"/>
      <selection pane="topRight" activeCell="A31" sqref="A31"/>
      <selection pane="bottomLeft" activeCell="A31" sqref="A31"/>
      <selection pane="bottomRight" activeCell="Z193" sqref="Z193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 x14ac:dyDescent="0.25">
      <c r="A2" s="521" t="s">
        <v>37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 x14ac:dyDescent="0.25">
      <c r="A4" s="521" t="s">
        <v>39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25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29" t="s">
        <v>106</v>
      </c>
      <c r="J7" s="630" t="s">
        <v>106</v>
      </c>
      <c r="K7" s="631"/>
      <c r="L7" s="629" t="s">
        <v>107</v>
      </c>
      <c r="M7" s="630"/>
      <c r="N7" s="630"/>
      <c r="O7" s="630"/>
      <c r="P7" s="630"/>
      <c r="Q7" s="630"/>
      <c r="R7" s="630"/>
      <c r="S7" s="631"/>
      <c r="T7" s="249"/>
      <c r="U7" s="629" t="s">
        <v>106</v>
      </c>
      <c r="V7" s="630" t="s">
        <v>106</v>
      </c>
      <c r="W7" s="631"/>
      <c r="X7" s="629" t="s">
        <v>107</v>
      </c>
      <c r="Y7" s="630"/>
      <c r="Z7" s="630"/>
      <c r="AA7" s="630"/>
      <c r="AB7" s="630"/>
      <c r="AC7" s="630"/>
      <c r="AD7" s="630"/>
      <c r="AE7" s="631"/>
      <c r="AF7" s="249"/>
      <c r="AG7" s="539" t="s">
        <v>106</v>
      </c>
      <c r="AH7" s="540" t="s">
        <v>106</v>
      </c>
      <c r="AI7" s="541"/>
      <c r="AJ7" s="539" t="s">
        <v>107</v>
      </c>
      <c r="AK7" s="540"/>
      <c r="AL7" s="540"/>
      <c r="AM7" s="540"/>
      <c r="AN7" s="540"/>
      <c r="AO7" s="540"/>
      <c r="AP7" s="540"/>
      <c r="AQ7" s="541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32" t="s">
        <v>47</v>
      </c>
      <c r="B8" s="633"/>
      <c r="C8" s="633"/>
      <c r="D8" s="633" t="s">
        <v>40</v>
      </c>
      <c r="E8" s="633"/>
      <c r="F8" s="633"/>
      <c r="G8" s="636"/>
      <c r="H8" s="638" t="str">
        <f>'1. Sažetak'!G20</f>
        <v>PLAN 2020.</v>
      </c>
      <c r="I8" s="293" t="s">
        <v>150</v>
      </c>
      <c r="J8" s="115" t="s">
        <v>94</v>
      </c>
      <c r="K8" s="291" t="s">
        <v>151</v>
      </c>
      <c r="L8" s="335" t="s">
        <v>299</v>
      </c>
      <c r="M8" s="336" t="s">
        <v>79</v>
      </c>
      <c r="N8" s="336" t="s">
        <v>41</v>
      </c>
      <c r="O8" s="336" t="s">
        <v>153</v>
      </c>
      <c r="P8" s="336" t="s">
        <v>300</v>
      </c>
      <c r="Q8" s="336" t="s">
        <v>42</v>
      </c>
      <c r="R8" s="336" t="s">
        <v>43</v>
      </c>
      <c r="S8" s="337" t="s">
        <v>44</v>
      </c>
      <c r="T8" s="542" t="str">
        <f>'1. Sažetak'!H20</f>
        <v>POVEĆANJE / SMANJENJE</v>
      </c>
      <c r="U8" s="293" t="s">
        <v>150</v>
      </c>
      <c r="V8" s="115" t="s">
        <v>94</v>
      </c>
      <c r="W8" s="291" t="s">
        <v>151</v>
      </c>
      <c r="X8" s="335" t="s">
        <v>299</v>
      </c>
      <c r="Y8" s="336" t="s">
        <v>79</v>
      </c>
      <c r="Z8" s="336" t="s">
        <v>41</v>
      </c>
      <c r="AA8" s="336" t="s">
        <v>153</v>
      </c>
      <c r="AB8" s="336" t="s">
        <v>300</v>
      </c>
      <c r="AC8" s="336" t="s">
        <v>42</v>
      </c>
      <c r="AD8" s="336" t="s">
        <v>43</v>
      </c>
      <c r="AE8" s="337" t="s">
        <v>44</v>
      </c>
      <c r="AF8" s="537" t="str">
        <f>'1. Sažetak'!I20</f>
        <v>PRIJEDLOG 
I. IZMJENA I DOPUNA 
PLANA 2020.</v>
      </c>
      <c r="AG8" s="332" t="s">
        <v>150</v>
      </c>
      <c r="AH8" s="333" t="s">
        <v>94</v>
      </c>
      <c r="AI8" s="334" t="s">
        <v>151</v>
      </c>
      <c r="AJ8" s="335" t="s">
        <v>299</v>
      </c>
      <c r="AK8" s="336" t="s">
        <v>79</v>
      </c>
      <c r="AL8" s="336" t="s">
        <v>41</v>
      </c>
      <c r="AM8" s="336" t="s">
        <v>153</v>
      </c>
      <c r="AN8" s="336" t="s">
        <v>300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34"/>
      <c r="B9" s="635"/>
      <c r="C9" s="635"/>
      <c r="D9" s="635"/>
      <c r="E9" s="635"/>
      <c r="F9" s="635"/>
      <c r="G9" s="637"/>
      <c r="H9" s="639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43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38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">
      <c r="A10" s="645">
        <v>1</v>
      </c>
      <c r="B10" s="646"/>
      <c r="C10" s="646"/>
      <c r="D10" s="646"/>
      <c r="E10" s="646"/>
      <c r="F10" s="646"/>
      <c r="G10" s="646"/>
      <c r="H10" s="100" t="s">
        <v>154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25">
      <c r="A11" s="612"/>
      <c r="B11" s="613"/>
      <c r="C11" s="613"/>
      <c r="D11" s="613"/>
      <c r="E11" s="613"/>
      <c r="F11" s="613"/>
      <c r="G11" s="614"/>
      <c r="H11" s="161"/>
      <c r="I11" s="601">
        <f>SUM(I12:K12)</f>
        <v>552000</v>
      </c>
      <c r="J11" s="602">
        <f>SUM(J12:L12)</f>
        <v>6755100</v>
      </c>
      <c r="K11" s="603"/>
      <c r="L11" s="296">
        <f>L12</f>
        <v>6203100</v>
      </c>
      <c r="M11" s="602">
        <f>SUM(M12:S12)</f>
        <v>593500</v>
      </c>
      <c r="N11" s="602"/>
      <c r="O11" s="602"/>
      <c r="P11" s="602"/>
      <c r="Q11" s="602"/>
      <c r="R11" s="602"/>
      <c r="S11" s="603"/>
      <c r="T11" s="251"/>
      <c r="U11" s="601">
        <f>SUM(U12:W12)</f>
        <v>-15000</v>
      </c>
      <c r="V11" s="602">
        <f>SUM(V12:X12)</f>
        <v>-10000</v>
      </c>
      <c r="W11" s="603"/>
      <c r="X11" s="296">
        <f>X12</f>
        <v>5000</v>
      </c>
      <c r="Y11" s="602">
        <f>SUM(Y12:AE12)</f>
        <v>-5000</v>
      </c>
      <c r="Z11" s="602"/>
      <c r="AA11" s="602"/>
      <c r="AB11" s="602"/>
      <c r="AC11" s="602"/>
      <c r="AD11" s="602"/>
      <c r="AE11" s="603"/>
      <c r="AF11" s="257"/>
      <c r="AG11" s="530">
        <f>SUM(AG12:AI12)</f>
        <v>537000</v>
      </c>
      <c r="AH11" s="531">
        <f>SUM(AH12:AJ12)</f>
        <v>6745100</v>
      </c>
      <c r="AI11" s="532"/>
      <c r="AJ11" s="349">
        <f>AJ12</f>
        <v>6208100</v>
      </c>
      <c r="AK11" s="531">
        <f>SUM(AK12:AQ12)</f>
        <v>588500</v>
      </c>
      <c r="AL11" s="531"/>
      <c r="AM11" s="531"/>
      <c r="AN11" s="531"/>
      <c r="AO11" s="531"/>
      <c r="AP11" s="531"/>
      <c r="AQ11" s="532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25">
      <c r="A12" s="224"/>
      <c r="B12" s="647" t="str">
        <f>'1. Sažetak'!B6:E6</f>
        <v>OŠ ANTUNA I IVANA KUKULJEVIĆA VARAŽDINSKE TOPLICE</v>
      </c>
      <c r="C12" s="647"/>
      <c r="D12" s="647"/>
      <c r="E12" s="647"/>
      <c r="F12" s="647"/>
      <c r="G12" s="647"/>
      <c r="H12" s="126">
        <f>SUM(I12:S12)</f>
        <v>7348600</v>
      </c>
      <c r="I12" s="127">
        <f t="shared" ref="I12:S12" si="0">I209+I120+I16+I246</f>
        <v>0</v>
      </c>
      <c r="J12" s="282">
        <f t="shared" si="0"/>
        <v>552000</v>
      </c>
      <c r="K12" s="128">
        <f t="shared" si="0"/>
        <v>0</v>
      </c>
      <c r="L12" s="297">
        <f t="shared" si="0"/>
        <v>6203100</v>
      </c>
      <c r="M12" s="129">
        <f t="shared" si="0"/>
        <v>11500</v>
      </c>
      <c r="N12" s="130">
        <f t="shared" si="0"/>
        <v>447500</v>
      </c>
      <c r="O12" s="130">
        <f t="shared" si="0"/>
        <v>40000</v>
      </c>
      <c r="P12" s="130">
        <f t="shared" si="0"/>
        <v>81500</v>
      </c>
      <c r="Q12" s="130">
        <f t="shared" si="0"/>
        <v>10000</v>
      </c>
      <c r="R12" s="130">
        <f t="shared" si="0"/>
        <v>3000</v>
      </c>
      <c r="S12" s="128">
        <f t="shared" si="0"/>
        <v>0</v>
      </c>
      <c r="T12" s="252">
        <f>SUM(U12:AE12)</f>
        <v>-15000</v>
      </c>
      <c r="U12" s="127">
        <f t="shared" ref="U12:AE12" si="1">U209+U120+U16+U246</f>
        <v>0</v>
      </c>
      <c r="V12" s="282">
        <f t="shared" si="1"/>
        <v>-15000</v>
      </c>
      <c r="W12" s="128">
        <f t="shared" si="1"/>
        <v>0</v>
      </c>
      <c r="X12" s="297">
        <f t="shared" si="1"/>
        <v>5000</v>
      </c>
      <c r="Y12" s="129">
        <f t="shared" si="1"/>
        <v>0</v>
      </c>
      <c r="Z12" s="130">
        <f t="shared" si="1"/>
        <v>-25000</v>
      </c>
      <c r="AA12" s="130">
        <f t="shared" si="1"/>
        <v>20000</v>
      </c>
      <c r="AB12" s="130">
        <f t="shared" si="1"/>
        <v>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7333600</v>
      </c>
      <c r="AG12" s="450">
        <f t="shared" ref="AG12:AQ12" si="2">AG209+AG120+AG16+AG246</f>
        <v>0</v>
      </c>
      <c r="AH12" s="451">
        <f t="shared" si="2"/>
        <v>537000</v>
      </c>
      <c r="AI12" s="452">
        <f t="shared" si="2"/>
        <v>0</v>
      </c>
      <c r="AJ12" s="453">
        <f t="shared" si="2"/>
        <v>6208100</v>
      </c>
      <c r="AK12" s="454">
        <f t="shared" si="2"/>
        <v>11500</v>
      </c>
      <c r="AL12" s="455">
        <f t="shared" si="2"/>
        <v>422500</v>
      </c>
      <c r="AM12" s="455">
        <f t="shared" si="2"/>
        <v>60000</v>
      </c>
      <c r="AN12" s="455">
        <f t="shared" si="2"/>
        <v>81500</v>
      </c>
      <c r="AO12" s="455">
        <f t="shared" si="2"/>
        <v>10000</v>
      </c>
      <c r="AP12" s="455">
        <f t="shared" si="2"/>
        <v>3000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5" x14ac:dyDescent="0.25">
      <c r="A13" s="640" t="s">
        <v>82</v>
      </c>
      <c r="B13" s="641"/>
      <c r="C13" s="641"/>
      <c r="D13" s="641"/>
      <c r="E13" s="641"/>
      <c r="F13" s="641"/>
      <c r="G13" s="642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25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25">
      <c r="A15" s="643" t="s">
        <v>72</v>
      </c>
      <c r="B15" s="644"/>
      <c r="C15" s="644"/>
      <c r="D15" s="644"/>
      <c r="E15" s="644"/>
      <c r="F15" s="644"/>
      <c r="G15" s="644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619" t="s">
        <v>96</v>
      </c>
      <c r="B16" s="620"/>
      <c r="C16" s="620"/>
      <c r="D16" s="617" t="s">
        <v>97</v>
      </c>
      <c r="E16" s="617"/>
      <c r="F16" s="617"/>
      <c r="G16" s="618"/>
      <c r="H16" s="97">
        <f>SUM(I16:S16)</f>
        <v>40000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40000</v>
      </c>
      <c r="P16" s="98">
        <f t="shared" si="3"/>
        <v>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25000</v>
      </c>
      <c r="U16" s="98">
        <f>U17+U46+U71+U83+U95+U107</f>
        <v>0</v>
      </c>
      <c r="V16" s="98">
        <f t="shared" ref="V16:AE16" si="4">V17+V46+V71+V83+V95+V107</f>
        <v>0</v>
      </c>
      <c r="W16" s="98">
        <f t="shared" si="4"/>
        <v>0</v>
      </c>
      <c r="X16" s="98">
        <f t="shared" si="4"/>
        <v>5000</v>
      </c>
      <c r="Y16" s="98">
        <f t="shared" si="4"/>
        <v>0</v>
      </c>
      <c r="Z16" s="98">
        <f t="shared" si="4"/>
        <v>0</v>
      </c>
      <c r="AA16" s="98">
        <f t="shared" si="4"/>
        <v>20000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65000</v>
      </c>
      <c r="AG16" s="462">
        <f>AG46+AG71+AG17+AG83+AG95+AG107</f>
        <v>0</v>
      </c>
      <c r="AH16" s="462">
        <f t="shared" ref="AH16:AQ16" si="5">AH46+AH71+AH17+AH83+AH95+AH107</f>
        <v>0</v>
      </c>
      <c r="AI16" s="462">
        <f t="shared" si="5"/>
        <v>0</v>
      </c>
      <c r="AJ16" s="462">
        <f t="shared" si="5"/>
        <v>5000</v>
      </c>
      <c r="AK16" s="462">
        <f t="shared" si="5"/>
        <v>0</v>
      </c>
      <c r="AL16" s="462">
        <f t="shared" si="5"/>
        <v>0</v>
      </c>
      <c r="AM16" s="462">
        <f t="shared" si="5"/>
        <v>60000</v>
      </c>
      <c r="AN16" s="462">
        <f t="shared" si="5"/>
        <v>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589" t="s">
        <v>139</v>
      </c>
      <c r="AU16" s="589"/>
      <c r="AV16" s="589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82" t="s">
        <v>289</v>
      </c>
      <c r="B17" s="583"/>
      <c r="C17" s="583"/>
      <c r="D17" s="584" t="s">
        <v>290</v>
      </c>
      <c r="E17" s="584"/>
      <c r="F17" s="584"/>
      <c r="G17" s="585"/>
      <c r="H17" s="83">
        <f>SUM(I17:S17)</f>
        <v>40000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40000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40000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40000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588" t="s">
        <v>139</v>
      </c>
      <c r="AU17" s="588"/>
      <c r="AV17" s="588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78" t="s">
        <v>16</v>
      </c>
      <c r="E18" s="578"/>
      <c r="F18" s="578"/>
      <c r="G18" s="579"/>
      <c r="H18" s="75">
        <f t="shared" ref="H18:H25" si="10">SUM(I18:S18)</f>
        <v>40000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40000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40000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40000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76">
        <v>31</v>
      </c>
      <c r="B19" s="577"/>
      <c r="C19" s="90"/>
      <c r="D19" s="578" t="s">
        <v>0</v>
      </c>
      <c r="E19" s="578"/>
      <c r="F19" s="578"/>
      <c r="G19" s="579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162</v>
      </c>
      <c r="AV19" s="486" t="s">
        <v>291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80" t="s">
        <v>1</v>
      </c>
      <c r="E20" s="580"/>
      <c r="F20" s="580"/>
      <c r="G20" s="581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SUMIFS($H$16:$H$317,$C$16:$C$317,$AS20)</f>
        <v>5138500</v>
      </c>
      <c r="AU20" s="194">
        <f>SUMIFS($T$16:$T$317,$C$16:$C$317,$AS20)</f>
        <v>0</v>
      </c>
      <c r="AV20" s="194">
        <f>SUMIFS($AF$16:$AF$317,$C$16:$C$317,$AS20)</f>
        <v>5138500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80" t="s">
        <v>2</v>
      </c>
      <c r="E21" s="580"/>
      <c r="F21" s="580"/>
      <c r="G21" s="581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SUMIFS($H$16:$H$317,$C$16:$C$317,$AS21)</f>
        <v>166500</v>
      </c>
      <c r="AU21" s="194">
        <f>SUMIFS($T$16:$T$317,$C$16:$C$317,$AS21)</f>
        <v>0</v>
      </c>
      <c r="AV21" s="194">
        <f>SUMIFS($AF$16:$AF$317,$C$16:$C$317,$AS21)</f>
        <v>166500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80" t="s">
        <v>3</v>
      </c>
      <c r="E22" s="580"/>
      <c r="F22" s="580"/>
      <c r="G22" s="581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SUMIFS($H$16:$H$317,$C$16:$C$317,$AS22)</f>
        <v>736500</v>
      </c>
      <c r="AU22" s="194">
        <f>SUMIFS($T$16:$T$317,$C$16:$C$317,$AS22)</f>
        <v>0</v>
      </c>
      <c r="AV22" s="194">
        <f>SUMIFS($AF$16:$AF$317,$C$16:$C$317,$AS22)</f>
        <v>736500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76">
        <v>32</v>
      </c>
      <c r="B23" s="577"/>
      <c r="C23" s="90"/>
      <c r="D23" s="578" t="s">
        <v>4</v>
      </c>
      <c r="E23" s="578"/>
      <c r="F23" s="578"/>
      <c r="G23" s="579"/>
      <c r="H23" s="75">
        <f t="shared" si="10"/>
        <v>40000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40000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40000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40000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80" t="s">
        <v>5</v>
      </c>
      <c r="E24" s="580"/>
      <c r="F24" s="580"/>
      <c r="G24" s="581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SUMIFS($H$16:$H$317,$C$16:$C$317,$AS24)</f>
        <v>270000</v>
      </c>
      <c r="AU24" s="194">
        <f>SUMIFS($T$16:$T$317,$C$16:$C$317,$AS24)</f>
        <v>0</v>
      </c>
      <c r="AV24" s="194">
        <f>SUMIFS($AF$16:$AF$317,$C$16:$C$317,$AS24)</f>
        <v>270000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80" t="s">
        <v>6</v>
      </c>
      <c r="E25" s="580"/>
      <c r="F25" s="580"/>
      <c r="G25" s="581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SUMIFS($H$16:$H$317,$C$16:$C$317,$AS25)</f>
        <v>688500</v>
      </c>
      <c r="AU25" s="194">
        <f>SUMIFS($T$16:$T$317,$C$16:$C$317,$AS25)</f>
        <v>-24000</v>
      </c>
      <c r="AV25" s="194">
        <f>SUMIFS($AF$16:$AF$317,$C$16:$C$317,$AS25)</f>
        <v>664500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80" t="s">
        <v>7</v>
      </c>
      <c r="E26" s="580"/>
      <c r="F26" s="580"/>
      <c r="G26" s="581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SUMIFS($H$16:$H$317,$C$16:$C$317,$AS26)</f>
        <v>124600</v>
      </c>
      <c r="AU26" s="194">
        <f>SUMIFS($T$16:$T$317,$C$16:$C$317,$AS26)</f>
        <v>9000</v>
      </c>
      <c r="AV26" s="194">
        <f>SUMIFS($AF$16:$AF$317,$C$16:$C$317,$AS26)</f>
        <v>133600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80" t="s">
        <v>8</v>
      </c>
      <c r="E27" s="580"/>
      <c r="F27" s="580"/>
      <c r="G27" s="581"/>
      <c r="H27" s="76">
        <f t="shared" ref="H27:H35" si="85">SUM(I27:S27)</f>
        <v>40000</v>
      </c>
      <c r="I27" s="80"/>
      <c r="J27" s="94"/>
      <c r="K27" s="82"/>
      <c r="L27" s="302"/>
      <c r="M27" s="118"/>
      <c r="N27" s="81"/>
      <c r="O27" s="81">
        <v>40000</v>
      </c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40000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40000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SUMIFS($H$16:$H$317,$C$16:$C$317,$AS27)</f>
        <v>0</v>
      </c>
      <c r="AU27" s="194">
        <f>SUMIFS($T$16:$T$317,$C$16:$C$317,$AS27)</f>
        <v>0</v>
      </c>
      <c r="AV27" s="194">
        <f>SUMIFS($AF$16:$AF$317,$C$16:$C$317,$AS27)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76">
        <v>34</v>
      </c>
      <c r="B28" s="577"/>
      <c r="C28" s="90"/>
      <c r="D28" s="578" t="s">
        <v>9</v>
      </c>
      <c r="E28" s="578"/>
      <c r="F28" s="578"/>
      <c r="G28" s="579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SUMIFS($H$16:$H$317,$C$16:$C$317,$AS28)</f>
        <v>140400</v>
      </c>
      <c r="AU28" s="194">
        <f>SUMIFS($T$16:$T$317,$C$16:$C$317,$AS28)</f>
        <v>0</v>
      </c>
      <c r="AV28" s="194">
        <f>SUMIFS($AF$16:$AF$317,$C$16:$C$317,$AS28)</f>
        <v>140400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80" t="s">
        <v>80</v>
      </c>
      <c r="E29" s="580"/>
      <c r="F29" s="580"/>
      <c r="G29" s="581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80" t="s">
        <v>10</v>
      </c>
      <c r="E30" s="580"/>
      <c r="F30" s="580"/>
      <c r="G30" s="581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SUMIFS($H$16:$H$317,$C$16:$C$317,$AS30)</f>
        <v>0</v>
      </c>
      <c r="AU30" s="194">
        <f>SUMIFS($T$16:$T$317,$C$16:$C$317,$AS30)</f>
        <v>0</v>
      </c>
      <c r="AV30" s="194">
        <f>SUMIFS($AF$16:$AF$317,$C$16:$C$317,$AS30)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76">
        <v>35</v>
      </c>
      <c r="B31" s="577"/>
      <c r="C31" s="90"/>
      <c r="D31" s="578" t="s">
        <v>9</v>
      </c>
      <c r="E31" s="578"/>
      <c r="F31" s="578"/>
      <c r="G31" s="579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SUMIFS($H$16:$H$317,$C$16:$C$317,$AS31)</f>
        <v>6000</v>
      </c>
      <c r="AU31" s="194">
        <f>SUMIFS($T$16:$T$317,$C$16:$C$317,$AS31)</f>
        <v>0</v>
      </c>
      <c r="AV31" s="194">
        <f>SUMIFS($AF$16:$AF$317,$C$16:$C$317,$AS31)</f>
        <v>6000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80" t="s">
        <v>292</v>
      </c>
      <c r="E32" s="580"/>
      <c r="F32" s="580"/>
      <c r="G32" s="581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76">
        <v>36</v>
      </c>
      <c r="B33" s="577"/>
      <c r="C33" s="90"/>
      <c r="D33" s="578" t="s">
        <v>269</v>
      </c>
      <c r="E33" s="578"/>
      <c r="F33" s="578"/>
      <c r="G33" s="579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SUMIFS($H$16:$H$317,$C$16:$C$317,$AS33)</f>
        <v>0</v>
      </c>
      <c r="AU33" s="194">
        <f>SUMIFS($T$16:$T$317,$C$16:$C$317,$AS33)</f>
        <v>0</v>
      </c>
      <c r="AV33" s="194">
        <f>SUMIFS($AF$16:$AF$317,$C$16:$C$317,$AS33)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80" t="s">
        <v>193</v>
      </c>
      <c r="E34" s="580"/>
      <c r="F34" s="580"/>
      <c r="G34" s="581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86" t="s">
        <v>17</v>
      </c>
      <c r="E35" s="586"/>
      <c r="F35" s="586"/>
      <c r="G35" s="587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SUMIFS($H$16:$H$317,$C$16:$C$317,$AS35)</f>
        <v>0</v>
      </c>
      <c r="AU35" s="194">
        <f>SUMIFS($T$16:$T$317,$C$16:$C$317,$AS35)</f>
        <v>0</v>
      </c>
      <c r="AV35" s="194">
        <f>SUMIFS($AF$16:$AF$317,$C$16:$C$317,$AS35)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76">
        <v>42</v>
      </c>
      <c r="B36" s="577"/>
      <c r="C36" s="484"/>
      <c r="D36" s="578" t="s">
        <v>45</v>
      </c>
      <c r="E36" s="578"/>
      <c r="F36" s="578"/>
      <c r="G36" s="579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SUMIFS($H$16:$H$317,$C$16:$C$317,$AS36)</f>
        <v>0</v>
      </c>
      <c r="AU36" s="194">
        <f>SUMIFS($T$16:$T$317,$C$16:$C$317,$AS36)</f>
        <v>0</v>
      </c>
      <c r="AV36" s="194">
        <f>SUMIFS($AF$16:$AF$317,$C$16:$C$317,$AS36)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80" t="s">
        <v>71</v>
      </c>
      <c r="E37" s="580"/>
      <c r="F37" s="580"/>
      <c r="G37" s="581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80" t="s">
        <v>11</v>
      </c>
      <c r="E38" s="580"/>
      <c r="F38" s="580"/>
      <c r="G38" s="581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SUMIFS($H$16:$H$317,$C$16:$C$317,$AS38)</f>
        <v>0</v>
      </c>
      <c r="AU38" s="194">
        <f>SUMIFS($T$16:$T$317,$C$16:$C$317,$AS38)</f>
        <v>0</v>
      </c>
      <c r="AV38" s="194">
        <f>SUMIFS($AF$16:$AF$317,$C$16:$C$317,$AS38)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80" t="s">
        <v>89</v>
      </c>
      <c r="E39" s="580"/>
      <c r="F39" s="580"/>
      <c r="G39" s="581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80" t="s">
        <v>46</v>
      </c>
      <c r="E40" s="580"/>
      <c r="F40" s="580"/>
      <c r="G40" s="581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SUMIFS($H$16:$H$317,$C$16:$C$317,$AS40)</f>
        <v>0</v>
      </c>
      <c r="AU40" s="194">
        <f>SUMIFS($T$16:$T$317,$C$16:$C$317,$AS40)</f>
        <v>0</v>
      </c>
      <c r="AV40" s="194">
        <f>SUMIFS($AF$16:$AF$317,$C$16:$C$317,$AS40)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80" t="s">
        <v>85</v>
      </c>
      <c r="E41" s="580"/>
      <c r="F41" s="580"/>
      <c r="G41" s="581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SUMIFS($H$16:$H$317,$C$16:$C$317,$AS41)</f>
        <v>42000</v>
      </c>
      <c r="AU41" s="194">
        <f>SUMIFS($T$16:$T$317,$C$16:$C$317,$AS41)</f>
        <v>0</v>
      </c>
      <c r="AV41" s="194">
        <f>SUMIFS($AF$16:$AF$317,$C$16:$C$317,$AS41)</f>
        <v>42000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53">
        <v>45</v>
      </c>
      <c r="B42" s="554"/>
      <c r="C42" s="482"/>
      <c r="D42" s="551" t="s">
        <v>86</v>
      </c>
      <c r="E42" s="551"/>
      <c r="F42" s="551"/>
      <c r="G42" s="552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SUMIFS($H$16:$H$317,$C$16:$C$317,$AS42)</f>
        <v>0</v>
      </c>
      <c r="AU42" s="194">
        <f>SUMIFS($T$16:$T$317,$C$16:$C$317,$AS42)</f>
        <v>0</v>
      </c>
      <c r="AV42" s="194">
        <f>SUMIFS($AF$16:$AF$317,$C$16:$C$317,$AS42)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80" t="s">
        <v>87</v>
      </c>
      <c r="E43" s="580"/>
      <c r="F43" s="580"/>
      <c r="G43" s="581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SUMIFS($H$16:$H$317,$C$16:$C$317,$AS43)</f>
        <v>0</v>
      </c>
      <c r="AU43" s="194">
        <f>SUMIFS($T$16:$T$317,$C$16:$C$317,$AS43)</f>
        <v>0</v>
      </c>
      <c r="AV43" s="194">
        <f>SUMIFS($AF$16:$AF$317,$C$16:$C$317,$AS43)</f>
        <v>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80" t="s">
        <v>91</v>
      </c>
      <c r="E44" s="580"/>
      <c r="F44" s="580"/>
      <c r="G44" s="581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SUMIFS($H$16:$H$317,$C$16:$C$317,$AS44)</f>
        <v>0</v>
      </c>
      <c r="AU44" s="194">
        <f>SUMIFS($T$16:$T$317,$C$16:$C$317,$AS44)</f>
        <v>0</v>
      </c>
      <c r="AV44" s="194">
        <f>SUMIFS($AF$16:$AF$317,$C$16:$C$317,$AS44)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82" t="s">
        <v>121</v>
      </c>
      <c r="B46" s="583"/>
      <c r="C46" s="583"/>
      <c r="D46" s="584" t="s">
        <v>145</v>
      </c>
      <c r="E46" s="584"/>
      <c r="F46" s="584"/>
      <c r="G46" s="585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162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78" t="s">
        <v>16</v>
      </c>
      <c r="E47" s="578"/>
      <c r="F47" s="578"/>
      <c r="G47" s="579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SUMIFS($H$16:$H$251,$C$16:$C$251,$AS47)</f>
        <v>5138500</v>
      </c>
      <c r="AU47" s="388">
        <f>SUMIFS($T$16:$T$251,$C$16:$C$251,$AS47)</f>
        <v>0</v>
      </c>
      <c r="AV47" s="388">
        <f>SUMIFS($AF$16:$AF$251,$C$16:$C$251,$AS47)</f>
        <v>5138500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76">
        <v>31</v>
      </c>
      <c r="B48" s="577"/>
      <c r="C48" s="90"/>
      <c r="D48" s="578" t="s">
        <v>0</v>
      </c>
      <c r="E48" s="578"/>
      <c r="F48" s="578"/>
      <c r="G48" s="579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SUMIFS($H$16:$H$251,$C$16:$C$251,$AS48)</f>
        <v>166500</v>
      </c>
      <c r="AU48" s="388">
        <f>SUMIFS($T$16:$T$251,$C$16:$C$251,$AS48)</f>
        <v>0</v>
      </c>
      <c r="AV48" s="388">
        <f>SUMIFS($AF$16:$AF$251,$C$16:$C$251,$AS48)</f>
        <v>166500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80" t="s">
        <v>1</v>
      </c>
      <c r="E49" s="580"/>
      <c r="F49" s="580"/>
      <c r="G49" s="580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SUMIFS($H$16:$H$251,$C$16:$C$251,$AS49)</f>
        <v>736500</v>
      </c>
      <c r="AU49" s="388">
        <f>SUMIFS($T$16:$T$251,$C$16:$C$251,$AS49)</f>
        <v>0</v>
      </c>
      <c r="AV49" s="388">
        <f>SUMIFS($AF$16:$AF$251,$C$16:$C$251,$AS49)</f>
        <v>736500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80" t="s">
        <v>2</v>
      </c>
      <c r="E50" s="580"/>
      <c r="F50" s="580"/>
      <c r="G50" s="581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80" t="s">
        <v>3</v>
      </c>
      <c r="E51" s="580"/>
      <c r="F51" s="580"/>
      <c r="G51" s="580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SUMIFS($H$16:$H$251,$C$16:$C$251,$AS51)</f>
        <v>270000</v>
      </c>
      <c r="AU51" s="388">
        <f>SUMIFS($T$16:$T$251,$C$16:$C$251,$AS51)</f>
        <v>0</v>
      </c>
      <c r="AV51" s="388">
        <f>SUMIFS($AF$16:$AF$251,$C$16:$C$251,$AS51)</f>
        <v>270000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76">
        <v>32</v>
      </c>
      <c r="B52" s="577"/>
      <c r="C52" s="90"/>
      <c r="D52" s="578" t="s">
        <v>4</v>
      </c>
      <c r="E52" s="578"/>
      <c r="F52" s="578"/>
      <c r="G52" s="579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SUMIFS($H$16:$H$251,$C$16:$C$251,$AS52)</f>
        <v>688500</v>
      </c>
      <c r="AU52" s="388">
        <f>SUMIFS($T$16:$T$251,$C$16:$C$251,$AS52)</f>
        <v>-24000</v>
      </c>
      <c r="AV52" s="388">
        <f>SUMIFS($AF$16:$AF$251,$C$16:$C$251,$AS52)</f>
        <v>664500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80" t="s">
        <v>5</v>
      </c>
      <c r="E53" s="580"/>
      <c r="F53" s="580"/>
      <c r="G53" s="580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SUMIFS($H$16:$H$251,$C$16:$C$251,$AS53)</f>
        <v>124600</v>
      </c>
      <c r="AU53" s="388">
        <f>SUMIFS($T$16:$T$251,$C$16:$C$251,$AS53)</f>
        <v>9000</v>
      </c>
      <c r="AV53" s="388">
        <f>SUMIFS($AF$16:$AF$251,$C$16:$C$251,$AS53)</f>
        <v>133600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80" t="s">
        <v>6</v>
      </c>
      <c r="E54" s="580"/>
      <c r="F54" s="580"/>
      <c r="G54" s="580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SUMIFS($H$16:$H$251,$C$16:$C$251,$AS54)</f>
        <v>0</v>
      </c>
      <c r="AU54" s="388">
        <f>SUMIFS($T$16:$T$251,$C$16:$C$251,$AS54)</f>
        <v>0</v>
      </c>
      <c r="AV54" s="388">
        <f>SUMIFS($AF$16:$AF$251,$C$16:$C$251,$AS54)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80" t="s">
        <v>7</v>
      </c>
      <c r="E55" s="580"/>
      <c r="F55" s="580"/>
      <c r="G55" s="580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SUMIFS($H$16:$H$251,$C$16:$C$251,$AS55)</f>
        <v>140400</v>
      </c>
      <c r="AU55" s="388">
        <f>SUMIFS($T$16:$T$251,$C$16:$C$251,$AS55)</f>
        <v>0</v>
      </c>
      <c r="AV55" s="388">
        <f>SUMIFS($AF$16:$AF$251,$C$16:$C$251,$AS55)</f>
        <v>140400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80" t="s">
        <v>8</v>
      </c>
      <c r="E56" s="580"/>
      <c r="F56" s="580"/>
      <c r="G56" s="581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76">
        <v>36</v>
      </c>
      <c r="B57" s="577"/>
      <c r="C57" s="90"/>
      <c r="D57" s="578" t="s">
        <v>269</v>
      </c>
      <c r="E57" s="578"/>
      <c r="F57" s="578"/>
      <c r="G57" s="579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SUMIFS($H$16:$H$251,$C$16:$C$251,$AS57)</f>
        <v>0</v>
      </c>
      <c r="AU57" s="388">
        <f>SUMIFS($T$16:$T$251,$C$16:$C$251,$AS57)</f>
        <v>0</v>
      </c>
      <c r="AV57" s="388">
        <f>SUMIFS($AF$16:$AF$251,$C$16:$C$251,$AS57)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80" t="s">
        <v>193</v>
      </c>
      <c r="E58" s="580"/>
      <c r="F58" s="580"/>
      <c r="G58" s="581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SUMIFS($H$16:$H$251,$C$16:$C$251,$AS58)</f>
        <v>6000</v>
      </c>
      <c r="AU58" s="388">
        <f>SUMIFS($T$16:$T$251,$C$16:$C$251,$AS58)</f>
        <v>0</v>
      </c>
      <c r="AV58" s="388">
        <f>SUMIFS($AF$16:$AF$251,$C$16:$C$251,$AS58)</f>
        <v>6000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86" t="s">
        <v>17</v>
      </c>
      <c r="E59" s="586"/>
      <c r="F59" s="586"/>
      <c r="G59" s="587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76">
        <v>42</v>
      </c>
      <c r="B60" s="577"/>
      <c r="C60" s="437"/>
      <c r="D60" s="578" t="s">
        <v>45</v>
      </c>
      <c r="E60" s="578"/>
      <c r="F60" s="578"/>
      <c r="G60" s="579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SUMIFS($H$16:$H$251,$C$16:$C$251,$AS60)</f>
        <v>0</v>
      </c>
      <c r="AU60" s="388">
        <f>SUMIFS($T$16:$T$251,$C$16:$C$251,$AS60)</f>
        <v>0</v>
      </c>
      <c r="AV60" s="388">
        <f>SUMIFS($AF$16:$AF$251,$C$16:$C$251,$AS60)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80" t="s">
        <v>71</v>
      </c>
      <c r="E61" s="580"/>
      <c r="F61" s="580"/>
      <c r="G61" s="580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80" t="s">
        <v>11</v>
      </c>
      <c r="E62" s="580"/>
      <c r="F62" s="580"/>
      <c r="G62" s="581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SUMIFS($H$16:$H$251,$C$16:$C$251,$AS62)</f>
        <v>0</v>
      </c>
      <c r="AU62" s="388">
        <f>SUMIFS($T$16:$T$251,$C$16:$C$251,$AS62)</f>
        <v>0</v>
      </c>
      <c r="AV62" s="388">
        <f>SUMIFS($AF$16:$AF$251,$C$16:$C$251,$AS62)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80" t="s">
        <v>89</v>
      </c>
      <c r="E63" s="580"/>
      <c r="F63" s="580"/>
      <c r="G63" s="581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80" t="s">
        <v>46</v>
      </c>
      <c r="E64" s="580"/>
      <c r="F64" s="580"/>
      <c r="G64" s="581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SUMIFS($H$16:$H$251,$C$16:$C$251,$AS64)</f>
        <v>0</v>
      </c>
      <c r="AU64" s="388">
        <f>SUMIFS($T$16:$T$251,$C$16:$C$251,$AS64)</f>
        <v>0</v>
      </c>
      <c r="AV64" s="388">
        <f>SUMIFS($AF$16:$AF$251,$C$16:$C$251,$AS64)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80" t="s">
        <v>85</v>
      </c>
      <c r="E65" s="580"/>
      <c r="F65" s="580"/>
      <c r="G65" s="581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SUMIFS($H$16:$H$251,$C$16:$C$251,$AS65)</f>
        <v>42000</v>
      </c>
      <c r="AU65" s="388">
        <f>SUMIFS($T$16:$T$251,$C$16:$C$251,$AS65)</f>
        <v>0</v>
      </c>
      <c r="AV65" s="388">
        <f>SUMIFS($AF$16:$AF$251,$C$16:$C$251,$AS65)</f>
        <v>42000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53">
        <v>45</v>
      </c>
      <c r="B66" s="554"/>
      <c r="C66" s="431"/>
      <c r="D66" s="551" t="s">
        <v>86</v>
      </c>
      <c r="E66" s="551"/>
      <c r="F66" s="551"/>
      <c r="G66" s="551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SUMIFS($H$16:$H$251,$C$16:$C$251,$AS66)</f>
        <v>0</v>
      </c>
      <c r="AU66" s="388">
        <f>SUMIFS($T$16:$T$251,$C$16:$C$251,$AS66)</f>
        <v>0</v>
      </c>
      <c r="AV66" s="388">
        <f>SUMIFS($AF$16:$AF$251,$C$16:$C$251,$AS66)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80" t="s">
        <v>87</v>
      </c>
      <c r="E67" s="580"/>
      <c r="F67" s="580"/>
      <c r="G67" s="580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SUMIFS($H$16:$H$251,$C$16:$C$251,$AS67)</f>
        <v>0</v>
      </c>
      <c r="AU67" s="388">
        <f>SUMIFS($T$16:$T$251,$C$16:$C$251,$AS67)</f>
        <v>0</v>
      </c>
      <c r="AV67" s="388">
        <f>SUMIFS($AF$16:$AF$251,$C$16:$C$251,$AS67)</f>
        <v>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80" t="s">
        <v>91</v>
      </c>
      <c r="E68" s="580"/>
      <c r="F68" s="580"/>
      <c r="G68" s="580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SUMIFS($H$16:$H$251,$C$16:$C$251,$AS68)</f>
        <v>0</v>
      </c>
      <c r="AU68" s="388">
        <f>SUMIFS($T$16:$T$251,$C$16:$C$251,$AS68)</f>
        <v>0</v>
      </c>
      <c r="AV68" s="388">
        <f>SUMIFS($AF$16:$AF$251,$C$16:$C$251,$AS68)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04" t="s">
        <v>149</v>
      </c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U69" s="604" t="s">
        <v>149</v>
      </c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276"/>
      <c r="AG69" s="604" t="s">
        <v>149</v>
      </c>
      <c r="AH69" s="604"/>
      <c r="AI69" s="604"/>
      <c r="AJ69" s="604"/>
      <c r="AK69" s="604"/>
      <c r="AL69" s="604"/>
      <c r="AM69" s="604"/>
      <c r="AN69" s="604"/>
      <c r="AO69" s="604"/>
      <c r="AP69" s="604"/>
      <c r="AQ69" s="604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SUMIFS($H$16:$H$251,$C$16:$C$251,$AS70)</f>
        <v>0</v>
      </c>
      <c r="AU70" s="388">
        <f>SUMIFS($T$16:$T$251,$C$16:$C$251,$AS70)</f>
        <v>0</v>
      </c>
      <c r="AV70" s="388">
        <f>SUMIFS($AF$16:$AF$251,$C$16:$C$251,$AS70)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82" t="s">
        <v>152</v>
      </c>
      <c r="B71" s="583"/>
      <c r="C71" s="583"/>
      <c r="D71" s="584" t="s">
        <v>151</v>
      </c>
      <c r="E71" s="584"/>
      <c r="F71" s="584"/>
      <c r="G71" s="585"/>
      <c r="H71" s="83">
        <f>SUM(I71:S71)</f>
        <v>0</v>
      </c>
      <c r="I71" s="84">
        <f>I72</f>
        <v>0</v>
      </c>
      <c r="J71" s="285">
        <f t="shared" ref="J71:S71" si="362">J72</f>
        <v>0</v>
      </c>
      <c r="K71" s="86">
        <f t="shared" si="362"/>
        <v>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SUMIFS($H$16:$H$251,$C$16:$C$251,$AS71)</f>
        <v>0</v>
      </c>
      <c r="AU71" s="388">
        <f>SUMIFS($T$16:$T$251,$C$16:$C$251,$AS71)</f>
        <v>0</v>
      </c>
      <c r="AV71" s="388">
        <f>SUMIFS($AF$16:$AF$251,$C$16:$C$251,$AS71)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78" t="s">
        <v>16</v>
      </c>
      <c r="E72" s="578"/>
      <c r="F72" s="578"/>
      <c r="G72" s="579"/>
      <c r="H72" s="75">
        <f t="shared" ref="H72:H79" si="365">SUM(I72:S72)</f>
        <v>0</v>
      </c>
      <c r="I72" s="77">
        <f>I73+I77</f>
        <v>0</v>
      </c>
      <c r="J72" s="61">
        <f t="shared" ref="J72:S72" si="366">J73+J77</f>
        <v>0</v>
      </c>
      <c r="K72" s="79">
        <f t="shared" si="366"/>
        <v>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76">
        <v>31</v>
      </c>
      <c r="B73" s="577"/>
      <c r="C73" s="90"/>
      <c r="D73" s="578" t="s">
        <v>0</v>
      </c>
      <c r="E73" s="578"/>
      <c r="F73" s="578"/>
      <c r="G73" s="579"/>
      <c r="H73" s="75">
        <f t="shared" si="365"/>
        <v>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SUMIFS($H$16:$H$251,$C$16:$C$251,$AS73)</f>
        <v>0</v>
      </c>
      <c r="AU73" s="444">
        <f>SUMIFS($T$16:$T$251,$C$16:$C$251,$AS73)</f>
        <v>0</v>
      </c>
      <c r="AV73" s="444">
        <f>SUMIFS($AF$16:$AF$251,$C$16:$C$251,$AS73)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80" t="s">
        <v>1</v>
      </c>
      <c r="E74" s="580"/>
      <c r="F74" s="580"/>
      <c r="G74" s="580"/>
      <c r="H74" s="76">
        <f t="shared" si="365"/>
        <v>0</v>
      </c>
      <c r="I74" s="80"/>
      <c r="J74" s="94"/>
      <c r="K74" s="82"/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SUMIFS($H$16:$H$251,$C$16:$C$251,$AS74)</f>
        <v>0</v>
      </c>
      <c r="AU74" s="446">
        <f>SUMIFS($T$16:$T$251,$C$16:$C$251,$AS74)</f>
        <v>0</v>
      </c>
      <c r="AV74" s="446">
        <f>SUMIFS($AF$16:$AF$251,$C$16:$C$251,$AS74)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80" t="s">
        <v>2</v>
      </c>
      <c r="E75" s="580"/>
      <c r="F75" s="580"/>
      <c r="G75" s="581"/>
      <c r="H75" s="76">
        <f t="shared" si="365"/>
        <v>0</v>
      </c>
      <c r="I75" s="80"/>
      <c r="J75" s="94"/>
      <c r="K75" s="82"/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0</v>
      </c>
      <c r="AG75" s="29">
        <f t="shared" si="380"/>
        <v>0</v>
      </c>
      <c r="AH75" s="92">
        <f t="shared" si="381"/>
        <v>0</v>
      </c>
      <c r="AI75" s="31">
        <f t="shared" si="382"/>
        <v>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133</v>
      </c>
      <c r="AT75" s="447">
        <f>SUM(AT47:AT74)</f>
        <v>7313000</v>
      </c>
      <c r="AU75" s="447">
        <f>SUM(AU47:AU74)</f>
        <v>-15000</v>
      </c>
      <c r="AV75" s="447">
        <f>SUM(AV47:AV74)</f>
        <v>7298000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80" t="s">
        <v>3</v>
      </c>
      <c r="E76" s="580"/>
      <c r="F76" s="580"/>
      <c r="G76" s="580"/>
      <c r="H76" s="76">
        <f t="shared" si="365"/>
        <v>0</v>
      </c>
      <c r="I76" s="80"/>
      <c r="J76" s="94"/>
      <c r="K76" s="82"/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0</v>
      </c>
      <c r="AG76" s="29">
        <f t="shared" si="380"/>
        <v>0</v>
      </c>
      <c r="AH76" s="92">
        <f t="shared" si="381"/>
        <v>0</v>
      </c>
      <c r="AI76" s="31">
        <f t="shared" si="382"/>
        <v>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76">
        <v>32</v>
      </c>
      <c r="B77" s="577"/>
      <c r="C77" s="90"/>
      <c r="D77" s="578" t="s">
        <v>4</v>
      </c>
      <c r="E77" s="578"/>
      <c r="F77" s="578"/>
      <c r="G77" s="579"/>
      <c r="H77" s="75">
        <f t="shared" si="365"/>
        <v>0</v>
      </c>
      <c r="I77" s="77">
        <f>SUM(I78:I81)</f>
        <v>0</v>
      </c>
      <c r="J77" s="61">
        <f>SUM(J78:J81)</f>
        <v>0</v>
      </c>
      <c r="K77" s="79">
        <f t="shared" ref="K77:S77" si="391">SUM(K78:K81)</f>
        <v>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80" t="s">
        <v>5</v>
      </c>
      <c r="E78" s="580"/>
      <c r="F78" s="580"/>
      <c r="G78" s="580"/>
      <c r="H78" s="76">
        <f t="shared" si="365"/>
        <v>0</v>
      </c>
      <c r="I78" s="80"/>
      <c r="J78" s="94"/>
      <c r="K78" s="82"/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0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80" t="s">
        <v>6</v>
      </c>
      <c r="E79" s="580"/>
      <c r="F79" s="580"/>
      <c r="G79" s="580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80" t="s">
        <v>7</v>
      </c>
      <c r="E80" s="580"/>
      <c r="F80" s="580"/>
      <c r="G80" s="580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80" t="s">
        <v>8</v>
      </c>
      <c r="E81" s="580"/>
      <c r="F81" s="580"/>
      <c r="G81" s="581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SUMIFS($H$16:$H$251,$C$16:$C$251,$AS82)</f>
        <v>0</v>
      </c>
      <c r="AU82" s="388">
        <f>SUMIFS($T$16:$T$251,$C$16:$C$251,$AS82)</f>
        <v>0</v>
      </c>
      <c r="AV82" s="388">
        <f>SUMIFS($AF$16:$AF$251,$C$16:$C$251,$AS82)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82" t="s">
        <v>293</v>
      </c>
      <c r="B83" s="583"/>
      <c r="C83" s="583"/>
      <c r="D83" s="584" t="s">
        <v>294</v>
      </c>
      <c r="E83" s="584"/>
      <c r="F83" s="584"/>
      <c r="G83" s="585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78" t="s">
        <v>16</v>
      </c>
      <c r="E84" s="578"/>
      <c r="F84" s="578"/>
      <c r="G84" s="579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76">
        <v>31</v>
      </c>
      <c r="B85" s="577"/>
      <c r="C85" s="90"/>
      <c r="D85" s="578" t="s">
        <v>0</v>
      </c>
      <c r="E85" s="578"/>
      <c r="F85" s="578"/>
      <c r="G85" s="579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80" t="s">
        <v>1</v>
      </c>
      <c r="E86" s="580"/>
      <c r="F86" s="580"/>
      <c r="G86" s="580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80" t="s">
        <v>2</v>
      </c>
      <c r="E87" s="580"/>
      <c r="F87" s="580"/>
      <c r="G87" s="581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80" t="s">
        <v>3</v>
      </c>
      <c r="E88" s="580"/>
      <c r="F88" s="580"/>
      <c r="G88" s="580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76">
        <v>32</v>
      </c>
      <c r="B89" s="577"/>
      <c r="C89" s="90"/>
      <c r="D89" s="578" t="s">
        <v>4</v>
      </c>
      <c r="E89" s="578"/>
      <c r="F89" s="578"/>
      <c r="G89" s="579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80" t="s">
        <v>5</v>
      </c>
      <c r="E90" s="580"/>
      <c r="F90" s="580"/>
      <c r="G90" s="580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80" t="s">
        <v>6</v>
      </c>
      <c r="E91" s="580"/>
      <c r="F91" s="580"/>
      <c r="G91" s="580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80" t="s">
        <v>7</v>
      </c>
      <c r="E92" s="580"/>
      <c r="F92" s="580"/>
      <c r="G92" s="580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80" t="s">
        <v>8</v>
      </c>
      <c r="E93" s="580"/>
      <c r="F93" s="580"/>
      <c r="G93" s="581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82" t="s">
        <v>295</v>
      </c>
      <c r="B95" s="583"/>
      <c r="C95" s="583"/>
      <c r="D95" s="584" t="s">
        <v>296</v>
      </c>
      <c r="E95" s="584"/>
      <c r="F95" s="584"/>
      <c r="G95" s="585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78" t="s">
        <v>16</v>
      </c>
      <c r="E96" s="578"/>
      <c r="F96" s="578"/>
      <c r="G96" s="579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76">
        <v>31</v>
      </c>
      <c r="B97" s="577"/>
      <c r="C97" s="90"/>
      <c r="D97" s="578" t="s">
        <v>0</v>
      </c>
      <c r="E97" s="578"/>
      <c r="F97" s="578"/>
      <c r="G97" s="579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80" t="s">
        <v>1</v>
      </c>
      <c r="E98" s="580"/>
      <c r="F98" s="580"/>
      <c r="G98" s="580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80" t="s">
        <v>2</v>
      </c>
      <c r="E99" s="580"/>
      <c r="F99" s="580"/>
      <c r="G99" s="581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80" t="s">
        <v>3</v>
      </c>
      <c r="E100" s="580"/>
      <c r="F100" s="580"/>
      <c r="G100" s="580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76">
        <v>32</v>
      </c>
      <c r="B101" s="577"/>
      <c r="C101" s="90"/>
      <c r="D101" s="578" t="s">
        <v>4</v>
      </c>
      <c r="E101" s="578"/>
      <c r="F101" s="578"/>
      <c r="G101" s="579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80" t="s">
        <v>5</v>
      </c>
      <c r="E102" s="580"/>
      <c r="F102" s="580"/>
      <c r="G102" s="580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80" t="s">
        <v>6</v>
      </c>
      <c r="E103" s="580"/>
      <c r="F103" s="580"/>
      <c r="G103" s="580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80" t="s">
        <v>7</v>
      </c>
      <c r="E104" s="580"/>
      <c r="F104" s="580"/>
      <c r="G104" s="580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80" t="s">
        <v>8</v>
      </c>
      <c r="E105" s="580"/>
      <c r="F105" s="580"/>
      <c r="G105" s="581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82" t="s">
        <v>297</v>
      </c>
      <c r="B107" s="583"/>
      <c r="C107" s="583"/>
      <c r="D107" s="584" t="s">
        <v>298</v>
      </c>
      <c r="E107" s="584"/>
      <c r="F107" s="584"/>
      <c r="G107" s="585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25000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5000</v>
      </c>
      <c r="Y107" s="120">
        <f t="shared" si="450"/>
        <v>0</v>
      </c>
      <c r="Z107" s="85">
        <f t="shared" si="450"/>
        <v>0</v>
      </c>
      <c r="AA107" s="85">
        <f t="shared" si="450"/>
        <v>20000</v>
      </c>
      <c r="AB107" s="85">
        <f t="shared" si="450"/>
        <v>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25000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5000</v>
      </c>
      <c r="AK107" s="120">
        <f t="shared" si="451"/>
        <v>0</v>
      </c>
      <c r="AL107" s="85">
        <f t="shared" si="451"/>
        <v>0</v>
      </c>
      <c r="AM107" s="85">
        <f t="shared" si="451"/>
        <v>20000</v>
      </c>
      <c r="AN107" s="85">
        <f t="shared" si="451"/>
        <v>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78" t="s">
        <v>16</v>
      </c>
      <c r="E108" s="578"/>
      <c r="F108" s="578"/>
      <c r="G108" s="579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25000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5000</v>
      </c>
      <c r="Y108" s="95">
        <f t="shared" si="455"/>
        <v>0</v>
      </c>
      <c r="Z108" s="78">
        <f t="shared" si="455"/>
        <v>0</v>
      </c>
      <c r="AA108" s="78">
        <f>AA109+AA113</f>
        <v>20000</v>
      </c>
      <c r="AB108" s="78">
        <f>AB109+AB113</f>
        <v>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25000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5000</v>
      </c>
      <c r="AK108" s="95">
        <f t="shared" si="457"/>
        <v>0</v>
      </c>
      <c r="AL108" s="78">
        <f t="shared" si="457"/>
        <v>0</v>
      </c>
      <c r="AM108" s="78">
        <f>AM109+AM113</f>
        <v>20000</v>
      </c>
      <c r="AN108" s="78">
        <f>AN109+AN113</f>
        <v>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76">
        <v>31</v>
      </c>
      <c r="B109" s="577"/>
      <c r="C109" s="90"/>
      <c r="D109" s="578" t="s">
        <v>0</v>
      </c>
      <c r="E109" s="578"/>
      <c r="F109" s="578"/>
      <c r="G109" s="579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80" t="s">
        <v>1</v>
      </c>
      <c r="E110" s="580"/>
      <c r="F110" s="580"/>
      <c r="G110" s="580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80" t="s">
        <v>2</v>
      </c>
      <c r="E111" s="580"/>
      <c r="F111" s="580"/>
      <c r="G111" s="581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80" t="s">
        <v>3</v>
      </c>
      <c r="E112" s="580"/>
      <c r="F112" s="580"/>
      <c r="G112" s="580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76">
        <v>32</v>
      </c>
      <c r="B113" s="577"/>
      <c r="C113" s="90"/>
      <c r="D113" s="578" t="s">
        <v>4</v>
      </c>
      <c r="E113" s="578"/>
      <c r="F113" s="578"/>
      <c r="G113" s="579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25000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5000</v>
      </c>
      <c r="Y113" s="95">
        <f t="shared" si="464"/>
        <v>0</v>
      </c>
      <c r="Z113" s="78">
        <f t="shared" si="464"/>
        <v>0</v>
      </c>
      <c r="AA113" s="78">
        <f>SUM(AA114:AA117)</f>
        <v>20000</v>
      </c>
      <c r="AB113" s="78">
        <f>SUM(AB114:AB117)</f>
        <v>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25000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5000</v>
      </c>
      <c r="AK113" s="95">
        <f t="shared" si="465"/>
        <v>0</v>
      </c>
      <c r="AL113" s="78">
        <f t="shared" si="465"/>
        <v>0</v>
      </c>
      <c r="AM113" s="78">
        <f>SUM(AM114:AM117)</f>
        <v>20000</v>
      </c>
      <c r="AN113" s="78">
        <f>SUM(AN114:AN117)</f>
        <v>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80" t="s">
        <v>5</v>
      </c>
      <c r="E114" s="580"/>
      <c r="F114" s="580"/>
      <c r="G114" s="580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80" t="s">
        <v>6</v>
      </c>
      <c r="E115" s="580"/>
      <c r="F115" s="580"/>
      <c r="G115" s="580"/>
      <c r="H115" s="76">
        <f t="shared" si="452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 t="shared" si="454"/>
        <v>25000</v>
      </c>
      <c r="U115" s="80"/>
      <c r="V115" s="94"/>
      <c r="W115" s="82"/>
      <c r="X115" s="302">
        <v>5000</v>
      </c>
      <c r="Y115" s="118"/>
      <c r="Z115" s="81"/>
      <c r="AA115" s="81">
        <v>20000</v>
      </c>
      <c r="AB115" s="81"/>
      <c r="AC115" s="81"/>
      <c r="AD115" s="81"/>
      <c r="AE115" s="82"/>
      <c r="AF115" s="109">
        <f t="shared" si="456"/>
        <v>25000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5000</v>
      </c>
      <c r="AK115" s="290">
        <f t="shared" si="466"/>
        <v>0</v>
      </c>
      <c r="AL115" s="30">
        <f t="shared" si="466"/>
        <v>0</v>
      </c>
      <c r="AM115" s="30">
        <f t="shared" si="466"/>
        <v>20000</v>
      </c>
      <c r="AN115" s="30">
        <f t="shared" si="466"/>
        <v>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80" t="s">
        <v>7</v>
      </c>
      <c r="E116" s="580"/>
      <c r="F116" s="580"/>
      <c r="G116" s="580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80" t="s">
        <v>8</v>
      </c>
      <c r="E117" s="580"/>
      <c r="F117" s="580"/>
      <c r="G117" s="581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619" t="s">
        <v>122</v>
      </c>
      <c r="B120" s="620"/>
      <c r="C120" s="620"/>
      <c r="D120" s="617" t="s">
        <v>123</v>
      </c>
      <c r="E120" s="617"/>
      <c r="F120" s="617"/>
      <c r="G120" s="618"/>
      <c r="H120" s="97">
        <f>SUM(I120:S120)</f>
        <v>475600</v>
      </c>
      <c r="I120" s="98">
        <f>I121+I143+I155+I167+I176+I188+I196</f>
        <v>0</v>
      </c>
      <c r="J120" s="98">
        <f t="shared" ref="J120:S120" si="468">J121+J143+J155+J167+J176+J188+J196</f>
        <v>0</v>
      </c>
      <c r="K120" s="98">
        <f t="shared" si="468"/>
        <v>0</v>
      </c>
      <c r="L120" s="98">
        <f t="shared" si="468"/>
        <v>35600</v>
      </c>
      <c r="M120" s="98">
        <f t="shared" si="468"/>
        <v>0</v>
      </c>
      <c r="N120" s="98">
        <f t="shared" si="468"/>
        <v>370500</v>
      </c>
      <c r="O120" s="98">
        <f t="shared" si="468"/>
        <v>0</v>
      </c>
      <c r="P120" s="98">
        <f t="shared" si="468"/>
        <v>69500</v>
      </c>
      <c r="Q120" s="98">
        <f t="shared" si="468"/>
        <v>0</v>
      </c>
      <c r="R120" s="98">
        <f t="shared" si="468"/>
        <v>0</v>
      </c>
      <c r="S120" s="98">
        <f t="shared" si="468"/>
        <v>0</v>
      </c>
      <c r="T120" s="246">
        <f>SUM(U120:AE120)</f>
        <v>-25000</v>
      </c>
      <c r="U120" s="98">
        <f>U121+U143+U155+U167+U176+U188+U196</f>
        <v>0</v>
      </c>
      <c r="V120" s="98">
        <f t="shared" ref="V120:AE120" si="469">V121+V143+V155+V167+V176+V188+V196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-25000</v>
      </c>
      <c r="AA120" s="98">
        <f t="shared" si="469"/>
        <v>0</v>
      </c>
      <c r="AB120" s="98">
        <f t="shared" si="469"/>
        <v>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450600</v>
      </c>
      <c r="AG120" s="462">
        <f>AG121+AG143+AG155+AG167+AG176+AG188+AG196</f>
        <v>0</v>
      </c>
      <c r="AH120" s="462">
        <f t="shared" ref="AH120:AQ120" si="470">AH121+AH143+AH155+AH167+AH176+AH188+AH196</f>
        <v>0</v>
      </c>
      <c r="AI120" s="462">
        <f t="shared" si="470"/>
        <v>0</v>
      </c>
      <c r="AJ120" s="462">
        <f t="shared" si="470"/>
        <v>35600</v>
      </c>
      <c r="AK120" s="462">
        <f t="shared" si="470"/>
        <v>0</v>
      </c>
      <c r="AL120" s="462">
        <f t="shared" si="470"/>
        <v>345500</v>
      </c>
      <c r="AM120" s="462">
        <f t="shared" si="470"/>
        <v>0</v>
      </c>
      <c r="AN120" s="462">
        <f t="shared" si="470"/>
        <v>69500</v>
      </c>
      <c r="AO120" s="462">
        <f t="shared" si="470"/>
        <v>0</v>
      </c>
      <c r="AP120" s="462">
        <f t="shared" si="470"/>
        <v>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82" t="s">
        <v>305</v>
      </c>
      <c r="B121" s="583"/>
      <c r="C121" s="583"/>
      <c r="D121" s="584" t="s">
        <v>129</v>
      </c>
      <c r="E121" s="584"/>
      <c r="F121" s="584"/>
      <c r="G121" s="585"/>
      <c r="H121" s="83">
        <f>SUM(I121:S121)</f>
        <v>35600</v>
      </c>
      <c r="I121" s="84">
        <f t="shared" ref="I121:S121" si="471">I122+I133</f>
        <v>0</v>
      </c>
      <c r="J121" s="285">
        <f t="shared" ref="J121" si="472">J122+J133</f>
        <v>0</v>
      </c>
      <c r="K121" s="86">
        <f t="shared" si="471"/>
        <v>0</v>
      </c>
      <c r="L121" s="300">
        <f t="shared" si="471"/>
        <v>35600</v>
      </c>
      <c r="M121" s="120">
        <f t="shared" si="471"/>
        <v>0</v>
      </c>
      <c r="N121" s="85">
        <f t="shared" si="471"/>
        <v>0</v>
      </c>
      <c r="O121" s="85">
        <f t="shared" ref="O121" si="473">O122+O133</f>
        <v>0</v>
      </c>
      <c r="P121" s="85">
        <f t="shared" si="471"/>
        <v>0</v>
      </c>
      <c r="Q121" s="85">
        <f t="shared" si="471"/>
        <v>0</v>
      </c>
      <c r="R121" s="85">
        <f t="shared" si="471"/>
        <v>0</v>
      </c>
      <c r="S121" s="86">
        <f t="shared" si="471"/>
        <v>0</v>
      </c>
      <c r="T121" s="245">
        <f>SUM(U121:AE121)</f>
        <v>0</v>
      </c>
      <c r="U121" s="84">
        <f t="shared" ref="U121:AE121" si="474">U122+U133</f>
        <v>0</v>
      </c>
      <c r="V121" s="285">
        <f t="shared" ref="V121" si="475">V122+V133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AA122+AA133</f>
        <v>0</v>
      </c>
      <c r="AB121" s="85">
        <f t="shared" si="474"/>
        <v>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35600</v>
      </c>
      <c r="AG121" s="468">
        <f t="shared" ref="AG121:AQ121" si="477">AG122+AG133</f>
        <v>0</v>
      </c>
      <c r="AH121" s="469">
        <f t="shared" ref="AH121" si="478">AH122+AH133</f>
        <v>0</v>
      </c>
      <c r="AI121" s="470">
        <f t="shared" si="477"/>
        <v>0</v>
      </c>
      <c r="AJ121" s="471">
        <f t="shared" si="477"/>
        <v>35600</v>
      </c>
      <c r="AK121" s="472">
        <f t="shared" si="477"/>
        <v>0</v>
      </c>
      <c r="AL121" s="473">
        <f t="shared" si="477"/>
        <v>0</v>
      </c>
      <c r="AM121" s="473">
        <f t="shared" ref="AM121" si="479">AM122+AM133</f>
        <v>0</v>
      </c>
      <c r="AN121" s="473">
        <f t="shared" si="477"/>
        <v>0</v>
      </c>
      <c r="AO121" s="473">
        <f t="shared" si="477"/>
        <v>0</v>
      </c>
      <c r="AP121" s="473">
        <f t="shared" si="477"/>
        <v>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78" t="s">
        <v>16</v>
      </c>
      <c r="E122" s="578"/>
      <c r="F122" s="578"/>
      <c r="G122" s="579"/>
      <c r="H122" s="75">
        <f t="shared" ref="H122:H125" si="480">SUM(I122:S122)</f>
        <v>35600</v>
      </c>
      <c r="I122" s="77">
        <f>I123+I131+I129</f>
        <v>0</v>
      </c>
      <c r="J122" s="77">
        <f t="shared" ref="J122:S122" si="481">J123+J131+J129</f>
        <v>0</v>
      </c>
      <c r="K122" s="77">
        <f t="shared" si="481"/>
        <v>0</v>
      </c>
      <c r="L122" s="77">
        <f t="shared" si="481"/>
        <v>35600</v>
      </c>
      <c r="M122" s="77">
        <f t="shared" si="481"/>
        <v>0</v>
      </c>
      <c r="N122" s="77">
        <f t="shared" si="481"/>
        <v>0</v>
      </c>
      <c r="O122" s="77">
        <f t="shared" si="481"/>
        <v>0</v>
      </c>
      <c r="P122" s="77">
        <f t="shared" si="481"/>
        <v>0</v>
      </c>
      <c r="Q122" s="77">
        <f t="shared" si="481"/>
        <v>0</v>
      </c>
      <c r="R122" s="77">
        <f t="shared" si="481"/>
        <v>0</v>
      </c>
      <c r="S122" s="77">
        <f t="shared" si="481"/>
        <v>0</v>
      </c>
      <c r="T122" s="237">
        <f t="shared" ref="T122:T125" si="482">SUM(U122:AE122)</f>
        <v>0</v>
      </c>
      <c r="U122" s="77">
        <f>U123+U131+U129</f>
        <v>0</v>
      </c>
      <c r="V122" s="77">
        <f t="shared" ref="V122:AE122" si="483">V123+V131+V129</f>
        <v>0</v>
      </c>
      <c r="W122" s="77">
        <f t="shared" si="483"/>
        <v>0</v>
      </c>
      <c r="X122" s="77">
        <f t="shared" si="483"/>
        <v>0</v>
      </c>
      <c r="Y122" s="77">
        <f t="shared" si="483"/>
        <v>0</v>
      </c>
      <c r="Z122" s="77">
        <f t="shared" si="483"/>
        <v>0</v>
      </c>
      <c r="AA122" s="77">
        <f t="shared" si="483"/>
        <v>0</v>
      </c>
      <c r="AB122" s="77">
        <f t="shared" si="483"/>
        <v>0</v>
      </c>
      <c r="AC122" s="77">
        <f t="shared" si="483"/>
        <v>0</v>
      </c>
      <c r="AD122" s="77">
        <f t="shared" si="483"/>
        <v>0</v>
      </c>
      <c r="AE122" s="77">
        <f t="shared" si="483"/>
        <v>0</v>
      </c>
      <c r="AF122" s="262">
        <f t="shared" ref="AF122:AF125" si="484">SUM(AG122:AQ122)</f>
        <v>35600</v>
      </c>
      <c r="AG122" s="315">
        <f>AG123+AG131+AG129</f>
        <v>0</v>
      </c>
      <c r="AH122" s="315">
        <f t="shared" ref="AH122:AQ122" si="485">AH123+AH131+AH129</f>
        <v>0</v>
      </c>
      <c r="AI122" s="315">
        <f t="shared" si="485"/>
        <v>0</v>
      </c>
      <c r="AJ122" s="315">
        <f t="shared" si="485"/>
        <v>35600</v>
      </c>
      <c r="AK122" s="315">
        <f t="shared" si="485"/>
        <v>0</v>
      </c>
      <c r="AL122" s="315">
        <f t="shared" si="485"/>
        <v>0</v>
      </c>
      <c r="AM122" s="315">
        <f t="shared" si="485"/>
        <v>0</v>
      </c>
      <c r="AN122" s="315">
        <f t="shared" si="485"/>
        <v>0</v>
      </c>
      <c r="AO122" s="315">
        <f t="shared" si="485"/>
        <v>0</v>
      </c>
      <c r="AP122" s="315">
        <f t="shared" si="485"/>
        <v>0</v>
      </c>
      <c r="AQ122" s="315">
        <f t="shared" si="485"/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76">
        <v>32</v>
      </c>
      <c r="B123" s="577"/>
      <c r="C123" s="90"/>
      <c r="D123" s="578" t="s">
        <v>4</v>
      </c>
      <c r="E123" s="578"/>
      <c r="F123" s="578"/>
      <c r="G123" s="579"/>
      <c r="H123" s="75">
        <f t="shared" si="480"/>
        <v>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86">SUM(L124:L128)</f>
        <v>0</v>
      </c>
      <c r="M123" s="95">
        <f t="shared" si="486"/>
        <v>0</v>
      </c>
      <c r="N123" s="78">
        <f t="shared" si="486"/>
        <v>0</v>
      </c>
      <c r="O123" s="78">
        <f t="shared" ref="O123" si="487">SUM(O124:O128)</f>
        <v>0</v>
      </c>
      <c r="P123" s="78">
        <f t="shared" si="486"/>
        <v>0</v>
      </c>
      <c r="Q123" s="78">
        <f t="shared" si="486"/>
        <v>0</v>
      </c>
      <c r="R123" s="78">
        <f t="shared" si="486"/>
        <v>0</v>
      </c>
      <c r="S123" s="79">
        <f t="shared" si="486"/>
        <v>0</v>
      </c>
      <c r="T123" s="237">
        <f t="shared" si="482"/>
        <v>0</v>
      </c>
      <c r="U123" s="77">
        <f>SUM(U124:U128)</f>
        <v>0</v>
      </c>
      <c r="V123" s="61">
        <f>SUM(V124:V128)</f>
        <v>0</v>
      </c>
      <c r="W123" s="79">
        <f t="shared" ref="W123:AE123" si="488">SUM(W124:W128)</f>
        <v>0</v>
      </c>
      <c r="X123" s="301">
        <f t="shared" si="488"/>
        <v>0</v>
      </c>
      <c r="Y123" s="95">
        <f t="shared" si="488"/>
        <v>0</v>
      </c>
      <c r="Z123" s="78">
        <f t="shared" si="488"/>
        <v>0</v>
      </c>
      <c r="AA123" s="78">
        <f t="shared" ref="AA123" si="489">SUM(AA124:AA128)</f>
        <v>0</v>
      </c>
      <c r="AB123" s="78">
        <f t="shared" si="488"/>
        <v>0</v>
      </c>
      <c r="AC123" s="78">
        <f t="shared" si="488"/>
        <v>0</v>
      </c>
      <c r="AD123" s="78">
        <f t="shared" si="488"/>
        <v>0</v>
      </c>
      <c r="AE123" s="79">
        <f t="shared" si="488"/>
        <v>0</v>
      </c>
      <c r="AF123" s="262">
        <f t="shared" si="484"/>
        <v>0</v>
      </c>
      <c r="AG123" s="315">
        <f>SUM(AG124:AG128)</f>
        <v>0</v>
      </c>
      <c r="AH123" s="263">
        <f>SUM(AH124:AH128)</f>
        <v>0</v>
      </c>
      <c r="AI123" s="239">
        <f t="shared" ref="AI123:AP123" si="490">SUM(AI124:AI128)</f>
        <v>0</v>
      </c>
      <c r="AJ123" s="303">
        <f t="shared" si="490"/>
        <v>0</v>
      </c>
      <c r="AK123" s="240">
        <f t="shared" si="490"/>
        <v>0</v>
      </c>
      <c r="AL123" s="241">
        <f t="shared" si="490"/>
        <v>0</v>
      </c>
      <c r="AM123" s="241">
        <f t="shared" ref="AM123" si="491">SUM(AM124:AM128)</f>
        <v>0</v>
      </c>
      <c r="AN123" s="241">
        <f t="shared" si="490"/>
        <v>0</v>
      </c>
      <c r="AO123" s="241">
        <f t="shared" si="490"/>
        <v>0</v>
      </c>
      <c r="AP123" s="241">
        <f t="shared" si="490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80" t="s">
        <v>5</v>
      </c>
      <c r="E124" s="580"/>
      <c r="F124" s="580"/>
      <c r="G124" s="580"/>
      <c r="H124" s="76">
        <f t="shared" si="480"/>
        <v>0</v>
      </c>
      <c r="I124" s="80"/>
      <c r="J124" s="94"/>
      <c r="K124" s="82"/>
      <c r="L124" s="302"/>
      <c r="M124" s="118"/>
      <c r="N124" s="81"/>
      <c r="O124" s="81"/>
      <c r="P124" s="81"/>
      <c r="Q124" s="81"/>
      <c r="R124" s="81"/>
      <c r="S124" s="82"/>
      <c r="T124" s="28">
        <f t="shared" si="482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4"/>
        <v>0</v>
      </c>
      <c r="AG124" s="29">
        <f t="shared" ref="AG124:AG127" si="492">I124+U124</f>
        <v>0</v>
      </c>
      <c r="AH124" s="92">
        <f t="shared" ref="AH124:AH128" si="493">J124+V124</f>
        <v>0</v>
      </c>
      <c r="AI124" s="31">
        <f t="shared" ref="AI124:AI128" si="494">K124+W124</f>
        <v>0</v>
      </c>
      <c r="AJ124" s="326">
        <f t="shared" ref="AJ124:AJ128" si="495">L124+X124</f>
        <v>0</v>
      </c>
      <c r="AK124" s="290">
        <f t="shared" ref="AK124:AK128" si="496">M124+Y124</f>
        <v>0</v>
      </c>
      <c r="AL124" s="30">
        <f t="shared" ref="AL124:AL128" si="497">N124+Z124</f>
        <v>0</v>
      </c>
      <c r="AM124" s="30">
        <f t="shared" ref="AM124:AM128" si="498">O124+AA124</f>
        <v>0</v>
      </c>
      <c r="AN124" s="30">
        <f t="shared" ref="AN124:AN128" si="499">P124+AB124</f>
        <v>0</v>
      </c>
      <c r="AO124" s="30">
        <f t="shared" ref="AO124:AO128" si="500">Q124+AC124</f>
        <v>0</v>
      </c>
      <c r="AP124" s="30">
        <f t="shared" ref="AP124:AP128" si="501">R124+AD124</f>
        <v>0</v>
      </c>
      <c r="AQ124" s="31">
        <f t="shared" ref="AQ124:AQ128" si="502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80" t="s">
        <v>6</v>
      </c>
      <c r="E125" s="580"/>
      <c r="F125" s="580"/>
      <c r="G125" s="580"/>
      <c r="H125" s="76">
        <f t="shared" si="480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482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4"/>
        <v>0</v>
      </c>
      <c r="AG125" s="29">
        <f t="shared" si="492"/>
        <v>0</v>
      </c>
      <c r="AH125" s="92">
        <f t="shared" si="493"/>
        <v>0</v>
      </c>
      <c r="AI125" s="31">
        <f t="shared" si="494"/>
        <v>0</v>
      </c>
      <c r="AJ125" s="326">
        <f t="shared" si="495"/>
        <v>0</v>
      </c>
      <c r="AK125" s="290">
        <f t="shared" si="496"/>
        <v>0</v>
      </c>
      <c r="AL125" s="30">
        <f t="shared" si="497"/>
        <v>0</v>
      </c>
      <c r="AM125" s="30">
        <f t="shared" si="498"/>
        <v>0</v>
      </c>
      <c r="AN125" s="30">
        <f t="shared" si="499"/>
        <v>0</v>
      </c>
      <c r="AO125" s="30">
        <f t="shared" si="500"/>
        <v>0</v>
      </c>
      <c r="AP125" s="30">
        <f t="shared" si="501"/>
        <v>0</v>
      </c>
      <c r="AQ125" s="31">
        <f t="shared" si="502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80" t="s">
        <v>7</v>
      </c>
      <c r="E126" s="580"/>
      <c r="F126" s="580"/>
      <c r="G126" s="580"/>
      <c r="H126" s="76">
        <f>SUM(I126:S126)</f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0</v>
      </c>
      <c r="AG126" s="29">
        <f t="shared" si="492"/>
        <v>0</v>
      </c>
      <c r="AH126" s="92">
        <f t="shared" si="493"/>
        <v>0</v>
      </c>
      <c r="AI126" s="31">
        <f t="shared" si="494"/>
        <v>0</v>
      </c>
      <c r="AJ126" s="326">
        <f t="shared" si="495"/>
        <v>0</v>
      </c>
      <c r="AK126" s="290">
        <f t="shared" si="496"/>
        <v>0</v>
      </c>
      <c r="AL126" s="30">
        <f t="shared" si="497"/>
        <v>0</v>
      </c>
      <c r="AM126" s="30">
        <f t="shared" si="498"/>
        <v>0</v>
      </c>
      <c r="AN126" s="30">
        <f t="shared" si="499"/>
        <v>0</v>
      </c>
      <c r="AO126" s="30">
        <f t="shared" si="500"/>
        <v>0</v>
      </c>
      <c r="AP126" s="30">
        <f t="shared" si="501"/>
        <v>0</v>
      </c>
      <c r="AQ126" s="31">
        <f t="shared" si="502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80" t="s">
        <v>90</v>
      </c>
      <c r="E127" s="580"/>
      <c r="F127" s="580"/>
      <c r="G127" s="580"/>
      <c r="H127" s="76">
        <f t="shared" ref="H127" si="503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3" si="504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3" si="505">SUM(AG127:AQ127)</f>
        <v>0</v>
      </c>
      <c r="AG127" s="29">
        <f t="shared" si="492"/>
        <v>0</v>
      </c>
      <c r="AH127" s="92">
        <f t="shared" si="493"/>
        <v>0</v>
      </c>
      <c r="AI127" s="31">
        <f t="shared" si="494"/>
        <v>0</v>
      </c>
      <c r="AJ127" s="326">
        <f t="shared" si="495"/>
        <v>0</v>
      </c>
      <c r="AK127" s="290">
        <f t="shared" si="496"/>
        <v>0</v>
      </c>
      <c r="AL127" s="30">
        <f t="shared" si="497"/>
        <v>0</v>
      </c>
      <c r="AM127" s="30">
        <f t="shared" si="498"/>
        <v>0</v>
      </c>
      <c r="AN127" s="30">
        <f t="shared" si="499"/>
        <v>0</v>
      </c>
      <c r="AO127" s="30">
        <f t="shared" si="500"/>
        <v>0</v>
      </c>
      <c r="AP127" s="30">
        <f t="shared" si="501"/>
        <v>0</v>
      </c>
      <c r="AQ127" s="31">
        <f t="shared" si="502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80" t="s">
        <v>8</v>
      </c>
      <c r="E128" s="580"/>
      <c r="F128" s="580"/>
      <c r="G128" s="581"/>
      <c r="H128" s="76">
        <f t="shared" ref="H128:H133" si="506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4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05"/>
        <v>0</v>
      </c>
      <c r="AG128" s="29">
        <f>I128+U128</f>
        <v>0</v>
      </c>
      <c r="AH128" s="92">
        <f t="shared" si="493"/>
        <v>0</v>
      </c>
      <c r="AI128" s="31">
        <f t="shared" si="494"/>
        <v>0</v>
      </c>
      <c r="AJ128" s="326">
        <f t="shared" si="495"/>
        <v>0</v>
      </c>
      <c r="AK128" s="290">
        <f t="shared" si="496"/>
        <v>0</v>
      </c>
      <c r="AL128" s="30">
        <f t="shared" si="497"/>
        <v>0</v>
      </c>
      <c r="AM128" s="30">
        <f t="shared" si="498"/>
        <v>0</v>
      </c>
      <c r="AN128" s="30">
        <f t="shared" si="499"/>
        <v>0</v>
      </c>
      <c r="AO128" s="30">
        <f t="shared" si="500"/>
        <v>0</v>
      </c>
      <c r="AP128" s="30">
        <f t="shared" si="501"/>
        <v>0</v>
      </c>
      <c r="AQ128" s="31">
        <f t="shared" si="502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27.6" customHeight="1" x14ac:dyDescent="0.25">
      <c r="A129" s="576">
        <v>37</v>
      </c>
      <c r="B129" s="577"/>
      <c r="C129" s="90"/>
      <c r="D129" s="578" t="s">
        <v>307</v>
      </c>
      <c r="E129" s="578"/>
      <c r="F129" s="578"/>
      <c r="G129" s="579"/>
      <c r="H129" s="75">
        <f t="shared" si="506"/>
        <v>35600</v>
      </c>
      <c r="I129" s="77">
        <f>I130</f>
        <v>0</v>
      </c>
      <c r="J129" s="61">
        <f t="shared" ref="J129:S129" si="507">J130</f>
        <v>0</v>
      </c>
      <c r="K129" s="79">
        <f t="shared" si="507"/>
        <v>0</v>
      </c>
      <c r="L129" s="301">
        <f t="shared" si="507"/>
        <v>35600</v>
      </c>
      <c r="M129" s="95">
        <f t="shared" si="507"/>
        <v>0</v>
      </c>
      <c r="N129" s="78">
        <f t="shared" si="507"/>
        <v>0</v>
      </c>
      <c r="O129" s="78">
        <f t="shared" si="507"/>
        <v>0</v>
      </c>
      <c r="P129" s="78">
        <f t="shared" si="507"/>
        <v>0</v>
      </c>
      <c r="Q129" s="78">
        <f t="shared" si="507"/>
        <v>0</v>
      </c>
      <c r="R129" s="78">
        <f t="shared" si="507"/>
        <v>0</v>
      </c>
      <c r="S129" s="79">
        <f t="shared" si="507"/>
        <v>0</v>
      </c>
      <c r="T129" s="237">
        <f>SUM(U129:AE129)</f>
        <v>0</v>
      </c>
      <c r="U129" s="77">
        <f>U130</f>
        <v>0</v>
      </c>
      <c r="V129" s="61">
        <f t="shared" ref="V129:AE129" si="508">V130</f>
        <v>0</v>
      </c>
      <c r="W129" s="79">
        <f t="shared" si="508"/>
        <v>0</v>
      </c>
      <c r="X129" s="301">
        <f t="shared" si="508"/>
        <v>0</v>
      </c>
      <c r="Y129" s="95">
        <f t="shared" si="508"/>
        <v>0</v>
      </c>
      <c r="Z129" s="78">
        <f t="shared" si="508"/>
        <v>0</v>
      </c>
      <c r="AA129" s="78">
        <f t="shared" si="508"/>
        <v>0</v>
      </c>
      <c r="AB129" s="78">
        <f t="shared" si="508"/>
        <v>0</v>
      </c>
      <c r="AC129" s="78">
        <f t="shared" si="508"/>
        <v>0</v>
      </c>
      <c r="AD129" s="78">
        <f t="shared" si="508"/>
        <v>0</v>
      </c>
      <c r="AE129" s="79">
        <f t="shared" si="508"/>
        <v>0</v>
      </c>
      <c r="AF129" s="262">
        <f>SUM(AG129:AQ129)</f>
        <v>35600</v>
      </c>
      <c r="AG129" s="315">
        <f>AG130</f>
        <v>0</v>
      </c>
      <c r="AH129" s="263">
        <f t="shared" ref="AH129:AQ129" si="509">AH130</f>
        <v>0</v>
      </c>
      <c r="AI129" s="239">
        <f t="shared" si="509"/>
        <v>0</v>
      </c>
      <c r="AJ129" s="303">
        <f t="shared" si="509"/>
        <v>35600</v>
      </c>
      <c r="AK129" s="240">
        <f t="shared" si="509"/>
        <v>0</v>
      </c>
      <c r="AL129" s="241">
        <f t="shared" si="509"/>
        <v>0</v>
      </c>
      <c r="AM129" s="241">
        <f t="shared" si="509"/>
        <v>0</v>
      </c>
      <c r="AN129" s="241">
        <f t="shared" si="509"/>
        <v>0</v>
      </c>
      <c r="AO129" s="241">
        <f t="shared" si="509"/>
        <v>0</v>
      </c>
      <c r="AP129" s="241">
        <f t="shared" si="509"/>
        <v>0</v>
      </c>
      <c r="AQ129" s="239">
        <f t="shared" si="509"/>
        <v>0</v>
      </c>
      <c r="AR129" s="206"/>
      <c r="AS129" s="108">
        <v>353</v>
      </c>
      <c r="AT129" s="194">
        <f>SUMIFS($H$16:$H$260,$C$16:$C$260,$AS129)</f>
        <v>0</v>
      </c>
      <c r="AU129" s="194">
        <f>SUMIFS($T$16:$T$260,$C$16:$C$260,$AS129)</f>
        <v>0</v>
      </c>
      <c r="AV129" s="194">
        <f>SUMIFS($AF$16:$AF$260,$C$16:$C$260,$AS129)</f>
        <v>0</v>
      </c>
      <c r="AW129" s="74"/>
      <c r="AX129" s="124"/>
      <c r="AY129" s="124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29.45" customHeight="1" x14ac:dyDescent="0.25">
      <c r="A130" s="230"/>
      <c r="B130" s="179"/>
      <c r="C130" s="179">
        <v>372</v>
      </c>
      <c r="D130" s="580" t="s">
        <v>308</v>
      </c>
      <c r="E130" s="580"/>
      <c r="F130" s="580"/>
      <c r="G130" s="581"/>
      <c r="H130" s="76">
        <f t="shared" si="506"/>
        <v>35600</v>
      </c>
      <c r="I130" s="80"/>
      <c r="J130" s="94"/>
      <c r="K130" s="82"/>
      <c r="L130" s="302">
        <v>35600</v>
      </c>
      <c r="M130" s="118"/>
      <c r="N130" s="81"/>
      <c r="O130" s="81"/>
      <c r="P130" s="81"/>
      <c r="Q130" s="81"/>
      <c r="R130" s="81"/>
      <c r="S130" s="82"/>
      <c r="T130" s="487">
        <f>SUM(U130:AE130)</f>
        <v>0</v>
      </c>
      <c r="U130" s="500"/>
      <c r="V130" s="321"/>
      <c r="W130" s="501"/>
      <c r="X130" s="502"/>
      <c r="Y130" s="503"/>
      <c r="Z130" s="504"/>
      <c r="AA130" s="504"/>
      <c r="AB130" s="504"/>
      <c r="AC130" s="504"/>
      <c r="AD130" s="504"/>
      <c r="AE130" s="501"/>
      <c r="AF130" s="487">
        <f>SUM(AG130:AQ130)</f>
        <v>35600</v>
      </c>
      <c r="AG130" s="500">
        <f>I130+U130</f>
        <v>0</v>
      </c>
      <c r="AH130" s="500">
        <f t="shared" ref="AH130:AQ130" si="510">J130+V130</f>
        <v>0</v>
      </c>
      <c r="AI130" s="500">
        <f t="shared" si="510"/>
        <v>0</v>
      </c>
      <c r="AJ130" s="500">
        <f t="shared" si="510"/>
        <v>35600</v>
      </c>
      <c r="AK130" s="500">
        <f t="shared" si="510"/>
        <v>0</v>
      </c>
      <c r="AL130" s="500">
        <f t="shared" si="510"/>
        <v>0</v>
      </c>
      <c r="AM130" s="500">
        <f t="shared" si="510"/>
        <v>0</v>
      </c>
      <c r="AN130" s="500">
        <f t="shared" si="510"/>
        <v>0</v>
      </c>
      <c r="AO130" s="500">
        <f t="shared" si="510"/>
        <v>0</v>
      </c>
      <c r="AP130" s="500">
        <f t="shared" si="510"/>
        <v>0</v>
      </c>
      <c r="AQ130" s="500">
        <f t="shared" si="510"/>
        <v>0</v>
      </c>
      <c r="AR130" s="206"/>
      <c r="AS130" s="108"/>
      <c r="AT130" s="194"/>
      <c r="AU130" s="194"/>
      <c r="AV130" s="194"/>
      <c r="AW130" s="73"/>
      <c r="AX130" s="108"/>
      <c r="AY130" s="108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3" customFormat="1" ht="15.75" customHeight="1" x14ac:dyDescent="0.25">
      <c r="A131" s="576">
        <v>38</v>
      </c>
      <c r="B131" s="577"/>
      <c r="C131" s="90"/>
      <c r="D131" s="578" t="s">
        <v>147</v>
      </c>
      <c r="E131" s="578"/>
      <c r="F131" s="578"/>
      <c r="G131" s="579"/>
      <c r="H131" s="75">
        <f>SUM(I131:S131)</f>
        <v>0</v>
      </c>
      <c r="I131" s="77">
        <f>I132</f>
        <v>0</v>
      </c>
      <c r="J131" s="61">
        <f>J132</f>
        <v>0</v>
      </c>
      <c r="K131" s="79">
        <f t="shared" ref="K131:S131" si="511">K132</f>
        <v>0</v>
      </c>
      <c r="L131" s="301">
        <f t="shared" si="511"/>
        <v>0</v>
      </c>
      <c r="M131" s="95">
        <f t="shared" si="511"/>
        <v>0</v>
      </c>
      <c r="N131" s="78">
        <f t="shared" si="511"/>
        <v>0</v>
      </c>
      <c r="O131" s="78">
        <f t="shared" si="511"/>
        <v>0</v>
      </c>
      <c r="P131" s="78">
        <f t="shared" si="511"/>
        <v>0</v>
      </c>
      <c r="Q131" s="78">
        <f t="shared" si="511"/>
        <v>0</v>
      </c>
      <c r="R131" s="78">
        <f t="shared" si="511"/>
        <v>0</v>
      </c>
      <c r="S131" s="79">
        <f t="shared" si="511"/>
        <v>0</v>
      </c>
      <c r="T131" s="237">
        <f>SUM(U131:AE131)</f>
        <v>0</v>
      </c>
      <c r="U131" s="77">
        <f t="shared" ref="U131:AE131" si="512">U132</f>
        <v>0</v>
      </c>
      <c r="V131" s="61">
        <f t="shared" si="512"/>
        <v>0</v>
      </c>
      <c r="W131" s="79">
        <f t="shared" si="512"/>
        <v>0</v>
      </c>
      <c r="X131" s="301">
        <f t="shared" si="512"/>
        <v>0</v>
      </c>
      <c r="Y131" s="95">
        <f t="shared" si="512"/>
        <v>0</v>
      </c>
      <c r="Z131" s="78">
        <f t="shared" si="512"/>
        <v>0</v>
      </c>
      <c r="AA131" s="78">
        <f t="shared" si="512"/>
        <v>0</v>
      </c>
      <c r="AB131" s="78">
        <f t="shared" si="512"/>
        <v>0</v>
      </c>
      <c r="AC131" s="78">
        <f t="shared" si="512"/>
        <v>0</v>
      </c>
      <c r="AD131" s="78">
        <f t="shared" si="512"/>
        <v>0</v>
      </c>
      <c r="AE131" s="79">
        <f t="shared" si="512"/>
        <v>0</v>
      </c>
      <c r="AF131" s="262">
        <f>SUM(AG131:AQ131)</f>
        <v>0</v>
      </c>
      <c r="AG131" s="315">
        <f t="shared" ref="AG131:AQ131" si="513">AG132</f>
        <v>0</v>
      </c>
      <c r="AH131" s="263">
        <f t="shared" si="513"/>
        <v>0</v>
      </c>
      <c r="AI131" s="239">
        <f t="shared" si="513"/>
        <v>0</v>
      </c>
      <c r="AJ131" s="303">
        <f t="shared" si="513"/>
        <v>0</v>
      </c>
      <c r="AK131" s="240">
        <f t="shared" si="513"/>
        <v>0</v>
      </c>
      <c r="AL131" s="241">
        <f t="shared" si="513"/>
        <v>0</v>
      </c>
      <c r="AM131" s="241">
        <f t="shared" si="513"/>
        <v>0</v>
      </c>
      <c r="AN131" s="241">
        <f t="shared" si="513"/>
        <v>0</v>
      </c>
      <c r="AO131" s="241">
        <f t="shared" si="513"/>
        <v>0</v>
      </c>
      <c r="AP131" s="241">
        <f t="shared" si="513"/>
        <v>0</v>
      </c>
      <c r="AQ131" s="239">
        <f t="shared" si="513"/>
        <v>0</v>
      </c>
      <c r="AR131" s="206"/>
      <c r="AS131" s="206"/>
      <c r="AT131" s="442"/>
      <c r="AU131" s="447"/>
      <c r="AV131" s="447"/>
      <c r="AW131" s="447"/>
      <c r="AX131" s="192"/>
      <c r="AY131" s="192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</row>
    <row r="132" spans="1:136" s="72" customFormat="1" ht="15.75" customHeight="1" x14ac:dyDescent="0.25">
      <c r="A132" s="230"/>
      <c r="B132" s="179"/>
      <c r="C132" s="179">
        <v>381</v>
      </c>
      <c r="D132" s="580" t="s">
        <v>146</v>
      </c>
      <c r="E132" s="580"/>
      <c r="F132" s="580"/>
      <c r="G132" s="580"/>
      <c r="H132" s="76">
        <f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si="505"/>
        <v>0</v>
      </c>
      <c r="AG132" s="29">
        <f t="shared" ref="AG132" si="514">I132+U132</f>
        <v>0</v>
      </c>
      <c r="AH132" s="92">
        <f t="shared" ref="AH132" si="515">J132+V132</f>
        <v>0</v>
      </c>
      <c r="AI132" s="31">
        <f t="shared" ref="AI132" si="516">K132+W132</f>
        <v>0</v>
      </c>
      <c r="AJ132" s="326">
        <f t="shared" ref="AJ132" si="517">L132+X132</f>
        <v>0</v>
      </c>
      <c r="AK132" s="290">
        <f t="shared" ref="AK132" si="518">M132+Y132</f>
        <v>0</v>
      </c>
      <c r="AL132" s="30">
        <f t="shared" ref="AL132" si="519">N132+Z132</f>
        <v>0</v>
      </c>
      <c r="AM132" s="30">
        <f t="shared" ref="AM132" si="520">O132+AA132</f>
        <v>0</v>
      </c>
      <c r="AN132" s="30">
        <f t="shared" ref="AN132" si="521">P132+AB132</f>
        <v>0</v>
      </c>
      <c r="AO132" s="30">
        <f t="shared" ref="AO132" si="522">Q132+AC132</f>
        <v>0</v>
      </c>
      <c r="AP132" s="30">
        <f t="shared" ref="AP132" si="523">R132+AD132</f>
        <v>0</v>
      </c>
      <c r="AQ132" s="31">
        <f t="shared" ref="AQ132" si="524">S132+AE132</f>
        <v>0</v>
      </c>
      <c r="AR132" s="206"/>
      <c r="AS132" s="206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4" customFormat="1" ht="25.5" customHeight="1" x14ac:dyDescent="0.25">
      <c r="A133" s="436">
        <v>4</v>
      </c>
      <c r="B133" s="66"/>
      <c r="C133" s="66"/>
      <c r="D133" s="586" t="s">
        <v>17</v>
      </c>
      <c r="E133" s="586"/>
      <c r="F133" s="586"/>
      <c r="G133" s="587"/>
      <c r="H133" s="75">
        <f t="shared" si="506"/>
        <v>0</v>
      </c>
      <c r="I133" s="77">
        <f t="shared" ref="I133:S133" si="525">I134+I138</f>
        <v>0</v>
      </c>
      <c r="J133" s="61">
        <f t="shared" si="525"/>
        <v>0</v>
      </c>
      <c r="K133" s="79">
        <f t="shared" si="525"/>
        <v>0</v>
      </c>
      <c r="L133" s="301">
        <f t="shared" si="525"/>
        <v>0</v>
      </c>
      <c r="M133" s="95">
        <f t="shared" si="525"/>
        <v>0</v>
      </c>
      <c r="N133" s="78">
        <f t="shared" si="525"/>
        <v>0</v>
      </c>
      <c r="O133" s="78">
        <f t="shared" si="525"/>
        <v>0</v>
      </c>
      <c r="P133" s="78">
        <f t="shared" si="525"/>
        <v>0</v>
      </c>
      <c r="Q133" s="78">
        <f t="shared" si="525"/>
        <v>0</v>
      </c>
      <c r="R133" s="78">
        <f t="shared" si="525"/>
        <v>0</v>
      </c>
      <c r="S133" s="79">
        <f t="shared" si="525"/>
        <v>0</v>
      </c>
      <c r="T133" s="237">
        <f t="shared" si="504"/>
        <v>0</v>
      </c>
      <c r="U133" s="77">
        <f t="shared" ref="U133:AE133" si="526">U134+U138</f>
        <v>0</v>
      </c>
      <c r="V133" s="61">
        <f t="shared" si="526"/>
        <v>0</v>
      </c>
      <c r="W133" s="79">
        <f t="shared" si="526"/>
        <v>0</v>
      </c>
      <c r="X133" s="301">
        <f t="shared" si="526"/>
        <v>0</v>
      </c>
      <c r="Y133" s="95">
        <f t="shared" si="526"/>
        <v>0</v>
      </c>
      <c r="Z133" s="78">
        <f t="shared" si="526"/>
        <v>0</v>
      </c>
      <c r="AA133" s="78">
        <f t="shared" si="526"/>
        <v>0</v>
      </c>
      <c r="AB133" s="78">
        <f t="shared" si="526"/>
        <v>0</v>
      </c>
      <c r="AC133" s="78">
        <f t="shared" si="526"/>
        <v>0</v>
      </c>
      <c r="AD133" s="78">
        <f t="shared" si="526"/>
        <v>0</v>
      </c>
      <c r="AE133" s="79">
        <f t="shared" si="526"/>
        <v>0</v>
      </c>
      <c r="AF133" s="262">
        <f t="shared" si="505"/>
        <v>0</v>
      </c>
      <c r="AG133" s="315">
        <f t="shared" ref="AG133:AQ133" si="527">AG134+AG138</f>
        <v>0</v>
      </c>
      <c r="AH133" s="263">
        <f t="shared" si="527"/>
        <v>0</v>
      </c>
      <c r="AI133" s="239">
        <f t="shared" si="527"/>
        <v>0</v>
      </c>
      <c r="AJ133" s="303">
        <f t="shared" si="527"/>
        <v>0</v>
      </c>
      <c r="AK133" s="240">
        <f t="shared" si="527"/>
        <v>0</v>
      </c>
      <c r="AL133" s="241">
        <f t="shared" si="527"/>
        <v>0</v>
      </c>
      <c r="AM133" s="241">
        <f t="shared" si="527"/>
        <v>0</v>
      </c>
      <c r="AN133" s="241">
        <f t="shared" si="527"/>
        <v>0</v>
      </c>
      <c r="AO133" s="241">
        <f t="shared" si="527"/>
        <v>0</v>
      </c>
      <c r="AP133" s="241">
        <f t="shared" si="527"/>
        <v>0</v>
      </c>
      <c r="AQ133" s="239">
        <f t="shared" si="527"/>
        <v>0</v>
      </c>
      <c r="AR133" s="206"/>
      <c r="AS133" s="89"/>
      <c r="AT133" s="388"/>
      <c r="AU133" s="388"/>
      <c r="AV133" s="388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</row>
    <row r="134" spans="1:136" s="73" customFormat="1" ht="24.75" customHeight="1" x14ac:dyDescent="0.25">
      <c r="A134" s="576">
        <v>42</v>
      </c>
      <c r="B134" s="577"/>
      <c r="C134" s="437"/>
      <c r="D134" s="578" t="s">
        <v>45</v>
      </c>
      <c r="E134" s="578"/>
      <c r="F134" s="578"/>
      <c r="G134" s="579"/>
      <c r="H134" s="75">
        <f>SUM(I134:S134)</f>
        <v>0</v>
      </c>
      <c r="I134" s="77">
        <f t="shared" ref="I134:S134" si="528">SUM(I135:I137)</f>
        <v>0</v>
      </c>
      <c r="J134" s="61">
        <f t="shared" si="528"/>
        <v>0</v>
      </c>
      <c r="K134" s="79">
        <f t="shared" si="528"/>
        <v>0</v>
      </c>
      <c r="L134" s="301">
        <f t="shared" si="528"/>
        <v>0</v>
      </c>
      <c r="M134" s="95">
        <f t="shared" si="528"/>
        <v>0</v>
      </c>
      <c r="N134" s="78">
        <f t="shared" si="528"/>
        <v>0</v>
      </c>
      <c r="O134" s="78">
        <f t="shared" si="528"/>
        <v>0</v>
      </c>
      <c r="P134" s="78">
        <f t="shared" si="528"/>
        <v>0</v>
      </c>
      <c r="Q134" s="78">
        <f t="shared" si="528"/>
        <v>0</v>
      </c>
      <c r="R134" s="78">
        <f t="shared" si="528"/>
        <v>0</v>
      </c>
      <c r="S134" s="79">
        <f t="shared" si="528"/>
        <v>0</v>
      </c>
      <c r="T134" s="237">
        <f>SUM(U134:AE134)</f>
        <v>0</v>
      </c>
      <c r="U134" s="77">
        <f t="shared" ref="U134:AE134" si="529">SUM(U135:U137)</f>
        <v>0</v>
      </c>
      <c r="V134" s="61">
        <f t="shared" si="529"/>
        <v>0</v>
      </c>
      <c r="W134" s="79">
        <f t="shared" si="529"/>
        <v>0</v>
      </c>
      <c r="X134" s="301">
        <f t="shared" si="529"/>
        <v>0</v>
      </c>
      <c r="Y134" s="95">
        <f t="shared" si="529"/>
        <v>0</v>
      </c>
      <c r="Z134" s="78">
        <f t="shared" si="529"/>
        <v>0</v>
      </c>
      <c r="AA134" s="78">
        <f t="shared" si="529"/>
        <v>0</v>
      </c>
      <c r="AB134" s="78">
        <f t="shared" si="529"/>
        <v>0</v>
      </c>
      <c r="AC134" s="78">
        <f t="shared" si="529"/>
        <v>0</v>
      </c>
      <c r="AD134" s="78">
        <f t="shared" si="529"/>
        <v>0</v>
      </c>
      <c r="AE134" s="79">
        <f t="shared" si="529"/>
        <v>0</v>
      </c>
      <c r="AF134" s="262">
        <f>SUM(AG134:AQ134)</f>
        <v>0</v>
      </c>
      <c r="AG134" s="315">
        <f t="shared" ref="AG134:AQ134" si="530">SUM(AG135:AG137)</f>
        <v>0</v>
      </c>
      <c r="AH134" s="263">
        <f t="shared" si="530"/>
        <v>0</v>
      </c>
      <c r="AI134" s="239">
        <f t="shared" si="530"/>
        <v>0</v>
      </c>
      <c r="AJ134" s="303">
        <f t="shared" si="530"/>
        <v>0</v>
      </c>
      <c r="AK134" s="240">
        <f t="shared" si="530"/>
        <v>0</v>
      </c>
      <c r="AL134" s="241">
        <f t="shared" si="530"/>
        <v>0</v>
      </c>
      <c r="AM134" s="241">
        <f t="shared" si="530"/>
        <v>0</v>
      </c>
      <c r="AN134" s="241">
        <f t="shared" si="530"/>
        <v>0</v>
      </c>
      <c r="AO134" s="241">
        <f t="shared" si="530"/>
        <v>0</v>
      </c>
      <c r="AP134" s="241">
        <f t="shared" si="530"/>
        <v>0</v>
      </c>
      <c r="AQ134" s="239">
        <f t="shared" si="530"/>
        <v>0</v>
      </c>
      <c r="AR134" s="206"/>
      <c r="AS134" s="89"/>
      <c r="AT134" s="388"/>
      <c r="AU134" s="388"/>
      <c r="AV134" s="388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190"/>
      <c r="CA134" s="190"/>
      <c r="CB134" s="190"/>
      <c r="CC134" s="190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0"/>
    </row>
    <row r="135" spans="1:136" s="72" customFormat="1" ht="15" x14ac:dyDescent="0.25">
      <c r="A135" s="230"/>
      <c r="B135" s="179"/>
      <c r="C135" s="179">
        <v>422</v>
      </c>
      <c r="D135" s="580" t="s">
        <v>11</v>
      </c>
      <c r="E135" s="580"/>
      <c r="F135" s="580"/>
      <c r="G135" s="581"/>
      <c r="H135" s="76">
        <f>SUM(I135:S135)</f>
        <v>0</v>
      </c>
      <c r="I135" s="80"/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0</v>
      </c>
      <c r="AG135" s="29">
        <f t="shared" ref="AG135:AG137" si="531">I135+U135</f>
        <v>0</v>
      </c>
      <c r="AH135" s="92">
        <f t="shared" ref="AH135:AH137" si="532">J135+V135</f>
        <v>0</v>
      </c>
      <c r="AI135" s="31">
        <f t="shared" ref="AI135:AI137" si="533">K135+W135</f>
        <v>0</v>
      </c>
      <c r="AJ135" s="326">
        <f t="shared" ref="AJ135:AJ137" si="534">L135+X135</f>
        <v>0</v>
      </c>
      <c r="AK135" s="290">
        <f t="shared" ref="AK135:AK137" si="535">M135+Y135</f>
        <v>0</v>
      </c>
      <c r="AL135" s="30">
        <f t="shared" ref="AL135:AL137" si="536">N135+Z135</f>
        <v>0</v>
      </c>
      <c r="AM135" s="30">
        <f t="shared" ref="AM135:AM137" si="537">O135+AA135</f>
        <v>0</v>
      </c>
      <c r="AN135" s="30">
        <f t="shared" ref="AN135:AN137" si="538">P135+AB135</f>
        <v>0</v>
      </c>
      <c r="AO135" s="30">
        <f t="shared" ref="AO135:AO137" si="539">Q135+AC135</f>
        <v>0</v>
      </c>
      <c r="AP135" s="30">
        <f t="shared" ref="AP135:AP137" si="540">R135+AD135</f>
        <v>0</v>
      </c>
      <c r="AQ135" s="31">
        <f t="shared" ref="AQ135:AQ137" si="541">S135+AE135</f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" x14ac:dyDescent="0.25">
      <c r="A136" s="230"/>
      <c r="B136" s="179"/>
      <c r="C136" s="179">
        <v>423</v>
      </c>
      <c r="D136" s="580" t="s">
        <v>89</v>
      </c>
      <c r="E136" s="580"/>
      <c r="F136" s="580"/>
      <c r="G136" s="581"/>
      <c r="H136" s="76">
        <f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>SUM(AG136:AQ136)</f>
        <v>0</v>
      </c>
      <c r="AG136" s="29">
        <f t="shared" si="531"/>
        <v>0</v>
      </c>
      <c r="AH136" s="92">
        <f t="shared" si="532"/>
        <v>0</v>
      </c>
      <c r="AI136" s="31">
        <f t="shared" si="533"/>
        <v>0</v>
      </c>
      <c r="AJ136" s="326">
        <f t="shared" si="534"/>
        <v>0</v>
      </c>
      <c r="AK136" s="290">
        <f t="shared" si="535"/>
        <v>0</v>
      </c>
      <c r="AL136" s="30">
        <f t="shared" si="536"/>
        <v>0</v>
      </c>
      <c r="AM136" s="30">
        <f t="shared" si="537"/>
        <v>0</v>
      </c>
      <c r="AN136" s="30">
        <f t="shared" si="538"/>
        <v>0</v>
      </c>
      <c r="AO136" s="30">
        <f t="shared" si="539"/>
        <v>0</v>
      </c>
      <c r="AP136" s="30">
        <f t="shared" si="540"/>
        <v>0</v>
      </c>
      <c r="AQ136" s="31">
        <f t="shared" si="541"/>
        <v>0</v>
      </c>
      <c r="AR136" s="206"/>
      <c r="AS136" s="89"/>
      <c r="AT136" s="388"/>
      <c r="AU136" s="388"/>
      <c r="AV136" s="388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26.25" customHeight="1" x14ac:dyDescent="0.25">
      <c r="A137" s="225"/>
      <c r="B137" s="279"/>
      <c r="C137" s="279">
        <v>424</v>
      </c>
      <c r="D137" s="580" t="s">
        <v>46</v>
      </c>
      <c r="E137" s="580"/>
      <c r="F137" s="580"/>
      <c r="G137" s="581"/>
      <c r="H137" s="76">
        <f t="shared" ref="H137:H140" si="542">SUM(I137:S137)</f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82"/>
      <c r="T137" s="28">
        <f t="shared" ref="T137:T140" si="543">SUM(U137:AE137)</f>
        <v>0</v>
      </c>
      <c r="U137" s="80"/>
      <c r="V137" s="94"/>
      <c r="W137" s="82"/>
      <c r="X137" s="302"/>
      <c r="Y137" s="118"/>
      <c r="Z137" s="81"/>
      <c r="AA137" s="81"/>
      <c r="AB137" s="81"/>
      <c r="AC137" s="81"/>
      <c r="AD137" s="81"/>
      <c r="AE137" s="82"/>
      <c r="AF137" s="109">
        <f t="shared" ref="AF137:AF140" si="544">SUM(AG137:AQ137)</f>
        <v>0</v>
      </c>
      <c r="AG137" s="29">
        <f t="shared" si="531"/>
        <v>0</v>
      </c>
      <c r="AH137" s="92">
        <f t="shared" si="532"/>
        <v>0</v>
      </c>
      <c r="AI137" s="31">
        <f t="shared" si="533"/>
        <v>0</v>
      </c>
      <c r="AJ137" s="326">
        <f t="shared" si="534"/>
        <v>0</v>
      </c>
      <c r="AK137" s="290">
        <f t="shared" si="535"/>
        <v>0</v>
      </c>
      <c r="AL137" s="30">
        <f t="shared" si="536"/>
        <v>0</v>
      </c>
      <c r="AM137" s="30">
        <f t="shared" si="537"/>
        <v>0</v>
      </c>
      <c r="AN137" s="30">
        <f t="shared" si="538"/>
        <v>0</v>
      </c>
      <c r="AO137" s="30">
        <f t="shared" si="539"/>
        <v>0</v>
      </c>
      <c r="AP137" s="30">
        <f t="shared" si="540"/>
        <v>0</v>
      </c>
      <c r="AQ137" s="31">
        <f t="shared" si="541"/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89" customFormat="1" ht="26.25" customHeight="1" x14ac:dyDescent="0.25">
      <c r="A138" s="553">
        <v>45</v>
      </c>
      <c r="B138" s="554"/>
      <c r="C138" s="431"/>
      <c r="D138" s="551" t="s">
        <v>86</v>
      </c>
      <c r="E138" s="551"/>
      <c r="F138" s="551"/>
      <c r="G138" s="551"/>
      <c r="H138" s="237">
        <f t="shared" si="542"/>
        <v>0</v>
      </c>
      <c r="I138" s="315">
        <f>I139+I140</f>
        <v>0</v>
      </c>
      <c r="J138" s="263">
        <f>J139+J140</f>
        <v>0</v>
      </c>
      <c r="K138" s="239">
        <f t="shared" ref="K138:S138" si="545">K139+K140</f>
        <v>0</v>
      </c>
      <c r="L138" s="303">
        <f t="shared" si="545"/>
        <v>0</v>
      </c>
      <c r="M138" s="240">
        <f t="shared" si="545"/>
        <v>0</v>
      </c>
      <c r="N138" s="241">
        <f t="shared" si="545"/>
        <v>0</v>
      </c>
      <c r="O138" s="241">
        <f t="shared" ref="O138" si="546">O139+O140</f>
        <v>0</v>
      </c>
      <c r="P138" s="241">
        <f t="shared" si="545"/>
        <v>0</v>
      </c>
      <c r="Q138" s="241">
        <f t="shared" si="545"/>
        <v>0</v>
      </c>
      <c r="R138" s="241">
        <f t="shared" si="545"/>
        <v>0</v>
      </c>
      <c r="S138" s="242">
        <f t="shared" si="545"/>
        <v>0</v>
      </c>
      <c r="T138" s="237">
        <f t="shared" si="543"/>
        <v>0</v>
      </c>
      <c r="U138" s="263">
        <f>U139+U140</f>
        <v>0</v>
      </c>
      <c r="V138" s="241">
        <f>V139+V140</f>
        <v>0</v>
      </c>
      <c r="W138" s="239">
        <f t="shared" ref="W138:AE138" si="547">W139+W140</f>
        <v>0</v>
      </c>
      <c r="X138" s="303">
        <f t="shared" si="547"/>
        <v>0</v>
      </c>
      <c r="Y138" s="240">
        <f t="shared" si="547"/>
        <v>0</v>
      </c>
      <c r="Z138" s="241">
        <f t="shared" si="547"/>
        <v>0</v>
      </c>
      <c r="AA138" s="241">
        <f t="shared" ref="AA138" si="548">AA139+AA140</f>
        <v>0</v>
      </c>
      <c r="AB138" s="241">
        <f t="shared" si="547"/>
        <v>0</v>
      </c>
      <c r="AC138" s="241">
        <f t="shared" si="547"/>
        <v>0</v>
      </c>
      <c r="AD138" s="241">
        <f t="shared" si="547"/>
        <v>0</v>
      </c>
      <c r="AE138" s="242">
        <f t="shared" si="547"/>
        <v>0</v>
      </c>
      <c r="AF138" s="262">
        <f t="shared" si="544"/>
        <v>0</v>
      </c>
      <c r="AG138" s="238">
        <f>AG139+AG140</f>
        <v>0</v>
      </c>
      <c r="AH138" s="241">
        <f>AH139+AH140</f>
        <v>0</v>
      </c>
      <c r="AI138" s="239">
        <f t="shared" ref="AI138:AQ138" si="549">AI139+AI140</f>
        <v>0</v>
      </c>
      <c r="AJ138" s="303">
        <f t="shared" si="549"/>
        <v>0</v>
      </c>
      <c r="AK138" s="240">
        <f t="shared" si="549"/>
        <v>0</v>
      </c>
      <c r="AL138" s="241">
        <f t="shared" si="549"/>
        <v>0</v>
      </c>
      <c r="AM138" s="241">
        <f t="shared" ref="AM138" si="550">AM139+AM140</f>
        <v>0</v>
      </c>
      <c r="AN138" s="241">
        <f t="shared" si="549"/>
        <v>0</v>
      </c>
      <c r="AO138" s="241">
        <f t="shared" si="549"/>
        <v>0</v>
      </c>
      <c r="AP138" s="241">
        <f t="shared" si="549"/>
        <v>0</v>
      </c>
      <c r="AQ138" s="242">
        <f t="shared" si="549"/>
        <v>0</v>
      </c>
      <c r="AR138" s="206"/>
      <c r="AT138" s="388"/>
      <c r="AU138" s="388"/>
      <c r="AV138" s="388"/>
    </row>
    <row r="139" spans="1:136" s="72" customFormat="1" ht="15" x14ac:dyDescent="0.25">
      <c r="A139" s="230"/>
      <c r="B139" s="179"/>
      <c r="C139" s="179">
        <v>451</v>
      </c>
      <c r="D139" s="580" t="s">
        <v>87</v>
      </c>
      <c r="E139" s="580"/>
      <c r="F139" s="580"/>
      <c r="G139" s="580"/>
      <c r="H139" s="76">
        <f t="shared" si="542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182"/>
      <c r="T139" s="28">
        <f t="shared" si="543"/>
        <v>0</v>
      </c>
      <c r="U139" s="94"/>
      <c r="V139" s="81"/>
      <c r="W139" s="82"/>
      <c r="X139" s="302"/>
      <c r="Y139" s="118"/>
      <c r="Z139" s="81"/>
      <c r="AA139" s="81"/>
      <c r="AB139" s="81"/>
      <c r="AC139" s="81"/>
      <c r="AD139" s="81"/>
      <c r="AE139" s="182"/>
      <c r="AF139" s="109">
        <f t="shared" si="544"/>
        <v>0</v>
      </c>
      <c r="AG139" s="474">
        <f t="shared" ref="AG139:AG140" si="551">I139+U139</f>
        <v>0</v>
      </c>
      <c r="AH139" s="30">
        <f t="shared" ref="AH139:AH140" si="552">J139+V139</f>
        <v>0</v>
      </c>
      <c r="AI139" s="31">
        <f t="shared" ref="AI139:AI140" si="553">K139+W139</f>
        <v>0</v>
      </c>
      <c r="AJ139" s="326">
        <f t="shared" ref="AJ139:AJ140" si="554">L139+X139</f>
        <v>0</v>
      </c>
      <c r="AK139" s="290">
        <f t="shared" ref="AK139:AK140" si="555">M139+Y139</f>
        <v>0</v>
      </c>
      <c r="AL139" s="30">
        <f t="shared" ref="AL139:AL140" si="556">N139+Z139</f>
        <v>0</v>
      </c>
      <c r="AM139" s="30">
        <f t="shared" ref="AM139:AM140" si="557">O139+AA139</f>
        <v>0</v>
      </c>
      <c r="AN139" s="30">
        <f t="shared" ref="AN139:AN140" si="558">P139+AB139</f>
        <v>0</v>
      </c>
      <c r="AO139" s="30">
        <f t="shared" ref="AO139:AO140" si="559">Q139+AC139</f>
        <v>0</v>
      </c>
      <c r="AP139" s="30">
        <f t="shared" ref="AP139:AP140" si="560">R139+AD139</f>
        <v>0</v>
      </c>
      <c r="AQ139" s="125">
        <f t="shared" ref="AQ139:AQ140" si="561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" x14ac:dyDescent="0.25">
      <c r="A140" s="230"/>
      <c r="B140" s="179"/>
      <c r="C140" s="179">
        <v>452</v>
      </c>
      <c r="D140" s="580" t="s">
        <v>91</v>
      </c>
      <c r="E140" s="580"/>
      <c r="F140" s="580"/>
      <c r="G140" s="580"/>
      <c r="H140" s="76">
        <f t="shared" si="542"/>
        <v>0</v>
      </c>
      <c r="I140" s="80"/>
      <c r="J140" s="94"/>
      <c r="K140" s="82"/>
      <c r="L140" s="302"/>
      <c r="M140" s="118"/>
      <c r="N140" s="81"/>
      <c r="O140" s="81"/>
      <c r="P140" s="81"/>
      <c r="Q140" s="81"/>
      <c r="R140" s="81"/>
      <c r="S140" s="182"/>
      <c r="T140" s="28">
        <f t="shared" si="543"/>
        <v>0</v>
      </c>
      <c r="U140" s="94"/>
      <c r="V140" s="81"/>
      <c r="W140" s="82"/>
      <c r="X140" s="302"/>
      <c r="Y140" s="118"/>
      <c r="Z140" s="81"/>
      <c r="AA140" s="81"/>
      <c r="AB140" s="81"/>
      <c r="AC140" s="81"/>
      <c r="AD140" s="81"/>
      <c r="AE140" s="182"/>
      <c r="AF140" s="109">
        <f t="shared" si="544"/>
        <v>0</v>
      </c>
      <c r="AG140" s="474">
        <f t="shared" si="551"/>
        <v>0</v>
      </c>
      <c r="AH140" s="30">
        <f t="shared" si="552"/>
        <v>0</v>
      </c>
      <c r="AI140" s="31">
        <f t="shared" si="553"/>
        <v>0</v>
      </c>
      <c r="AJ140" s="326">
        <f t="shared" si="554"/>
        <v>0</v>
      </c>
      <c r="AK140" s="290">
        <f t="shared" si="555"/>
        <v>0</v>
      </c>
      <c r="AL140" s="30">
        <f t="shared" si="556"/>
        <v>0</v>
      </c>
      <c r="AM140" s="30">
        <f t="shared" si="557"/>
        <v>0</v>
      </c>
      <c r="AN140" s="30">
        <f t="shared" si="558"/>
        <v>0</v>
      </c>
      <c r="AO140" s="30">
        <f t="shared" si="559"/>
        <v>0</v>
      </c>
      <c r="AP140" s="30">
        <f t="shared" si="560"/>
        <v>0</v>
      </c>
      <c r="AQ140" s="125">
        <f t="shared" si="561"/>
        <v>0</v>
      </c>
      <c r="AR140" s="206"/>
      <c r="AS140" s="89"/>
      <c r="AT140" s="388"/>
      <c r="AU140" s="388"/>
      <c r="AV140" s="388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272" customFormat="1" ht="12.75" customHeight="1" x14ac:dyDescent="0.25">
      <c r="A141" s="270"/>
      <c r="B141" s="271"/>
      <c r="D141" s="273"/>
      <c r="E141" s="273"/>
      <c r="F141" s="273"/>
      <c r="G141" s="273"/>
      <c r="I141" s="605" t="s">
        <v>125</v>
      </c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391"/>
      <c r="U141" s="605" t="s">
        <v>125</v>
      </c>
      <c r="V141" s="605"/>
      <c r="W141" s="605"/>
      <c r="X141" s="605"/>
      <c r="Y141" s="605"/>
      <c r="Z141" s="605"/>
      <c r="AA141" s="605"/>
      <c r="AB141" s="605"/>
      <c r="AC141" s="605"/>
      <c r="AD141" s="605"/>
      <c r="AE141" s="605"/>
      <c r="AF141" s="276"/>
      <c r="AG141" s="607" t="s">
        <v>125</v>
      </c>
      <c r="AH141" s="607"/>
      <c r="AI141" s="607"/>
      <c r="AJ141" s="607"/>
      <c r="AK141" s="607"/>
      <c r="AL141" s="607"/>
      <c r="AM141" s="607"/>
      <c r="AN141" s="607"/>
      <c r="AO141" s="607"/>
      <c r="AP141" s="607"/>
      <c r="AQ141" s="608"/>
      <c r="AR141" s="274"/>
      <c r="AS141" s="309"/>
      <c r="AT141" s="309"/>
      <c r="AU141" s="309"/>
      <c r="AV141" s="309"/>
      <c r="AW141" s="276"/>
      <c r="AX141" s="276"/>
      <c r="AY141" s="276"/>
      <c r="AZ141" s="276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5"/>
      <c r="BK141" s="275"/>
      <c r="BL141" s="275"/>
      <c r="BM141" s="275"/>
      <c r="BN141" s="275"/>
      <c r="BO141" s="275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  <c r="CS141" s="276"/>
      <c r="CT141" s="276"/>
      <c r="CU141" s="276"/>
      <c r="CV141" s="276"/>
      <c r="CW141" s="276"/>
      <c r="CX141" s="276"/>
      <c r="CY141" s="276"/>
      <c r="CZ141" s="276"/>
      <c r="DA141" s="276"/>
      <c r="DB141" s="276"/>
      <c r="DC141" s="276"/>
      <c r="DD141" s="276"/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DY141" s="276"/>
      <c r="DZ141" s="276"/>
      <c r="EA141" s="276"/>
      <c r="EB141" s="276"/>
      <c r="EC141" s="276"/>
      <c r="ED141" s="276"/>
      <c r="EE141" s="276"/>
      <c r="EF141" s="276"/>
    </row>
    <row r="142" spans="1:136" s="72" customFormat="1" ht="10.5" customHeight="1" x14ac:dyDescent="0.25">
      <c r="A142" s="225"/>
      <c r="B142" s="210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33"/>
      <c r="AR142" s="206"/>
      <c r="AS142" s="654"/>
      <c r="AT142" s="654"/>
      <c r="AU142" s="654"/>
      <c r="AV142" s="654"/>
      <c r="AW142" s="89"/>
      <c r="AX142" s="89"/>
      <c r="AY142" s="89"/>
      <c r="AZ142" s="8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4" customFormat="1" ht="25.9" hidden="1" customHeight="1" x14ac:dyDescent="0.25">
      <c r="A143" s="582" t="s">
        <v>305</v>
      </c>
      <c r="B143" s="583"/>
      <c r="C143" s="583"/>
      <c r="D143" s="584" t="s">
        <v>124</v>
      </c>
      <c r="E143" s="584"/>
      <c r="F143" s="584"/>
      <c r="G143" s="585"/>
      <c r="H143" s="83">
        <f>SUM(I143:S143)</f>
        <v>0</v>
      </c>
      <c r="I143" s="84">
        <f>I144</f>
        <v>0</v>
      </c>
      <c r="J143" s="285">
        <f>J144</f>
        <v>0</v>
      </c>
      <c r="K143" s="86">
        <f t="shared" ref="K143:AQ143" si="562">K144</f>
        <v>0</v>
      </c>
      <c r="L143" s="300">
        <f t="shared" si="562"/>
        <v>0</v>
      </c>
      <c r="M143" s="120">
        <f t="shared" si="562"/>
        <v>0</v>
      </c>
      <c r="N143" s="85">
        <f t="shared" si="562"/>
        <v>0</v>
      </c>
      <c r="O143" s="85">
        <f t="shared" si="562"/>
        <v>0</v>
      </c>
      <c r="P143" s="85">
        <f t="shared" si="562"/>
        <v>0</v>
      </c>
      <c r="Q143" s="85">
        <f t="shared" si="562"/>
        <v>0</v>
      </c>
      <c r="R143" s="85">
        <f t="shared" si="562"/>
        <v>0</v>
      </c>
      <c r="S143" s="86">
        <f t="shared" si="562"/>
        <v>0</v>
      </c>
      <c r="T143" s="245">
        <f>SUM(U143:AE143)</f>
        <v>0</v>
      </c>
      <c r="U143" s="84">
        <f>U144</f>
        <v>0</v>
      </c>
      <c r="V143" s="285">
        <f>V144</f>
        <v>0</v>
      </c>
      <c r="W143" s="86">
        <f t="shared" si="562"/>
        <v>0</v>
      </c>
      <c r="X143" s="300">
        <f t="shared" si="562"/>
        <v>0</v>
      </c>
      <c r="Y143" s="120">
        <f t="shared" si="562"/>
        <v>0</v>
      </c>
      <c r="Z143" s="85">
        <f t="shared" si="562"/>
        <v>0</v>
      </c>
      <c r="AA143" s="85">
        <f t="shared" si="562"/>
        <v>0</v>
      </c>
      <c r="AB143" s="85">
        <f t="shared" si="562"/>
        <v>0</v>
      </c>
      <c r="AC143" s="85">
        <f t="shared" si="562"/>
        <v>0</v>
      </c>
      <c r="AD143" s="85">
        <f t="shared" si="562"/>
        <v>0</v>
      </c>
      <c r="AE143" s="86">
        <f t="shared" si="562"/>
        <v>0</v>
      </c>
      <c r="AF143" s="261">
        <f>SUM(AG143:AQ143)</f>
        <v>0</v>
      </c>
      <c r="AG143" s="468">
        <f>AG144</f>
        <v>0</v>
      </c>
      <c r="AH143" s="469">
        <f>AH144</f>
        <v>0</v>
      </c>
      <c r="AI143" s="470">
        <f t="shared" si="562"/>
        <v>0</v>
      </c>
      <c r="AJ143" s="471">
        <f t="shared" si="562"/>
        <v>0</v>
      </c>
      <c r="AK143" s="472">
        <f t="shared" si="562"/>
        <v>0</v>
      </c>
      <c r="AL143" s="473">
        <f t="shared" si="562"/>
        <v>0</v>
      </c>
      <c r="AM143" s="473">
        <f t="shared" si="562"/>
        <v>0</v>
      </c>
      <c r="AN143" s="473">
        <f t="shared" si="562"/>
        <v>0</v>
      </c>
      <c r="AO143" s="473">
        <f t="shared" si="562"/>
        <v>0</v>
      </c>
      <c r="AP143" s="473">
        <f t="shared" si="562"/>
        <v>0</v>
      </c>
      <c r="AQ143" s="470">
        <f t="shared" si="562"/>
        <v>0</v>
      </c>
      <c r="AR143" s="206"/>
      <c r="AS143" s="190"/>
      <c r="AT143" s="448"/>
      <c r="AU143" s="448"/>
      <c r="AV143" s="44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4" customFormat="1" ht="15.75" hidden="1" customHeight="1" x14ac:dyDescent="0.25">
      <c r="A144" s="436">
        <v>3</v>
      </c>
      <c r="B144" s="68"/>
      <c r="C144" s="90"/>
      <c r="D144" s="578" t="s">
        <v>16</v>
      </c>
      <c r="E144" s="578"/>
      <c r="F144" s="578"/>
      <c r="G144" s="579"/>
      <c r="H144" s="75">
        <f t="shared" ref="H144:H151" si="563">SUM(I144:S144)</f>
        <v>0</v>
      </c>
      <c r="I144" s="77">
        <f>I145+I149</f>
        <v>0</v>
      </c>
      <c r="J144" s="61">
        <f>J145+J149</f>
        <v>0</v>
      </c>
      <c r="K144" s="79">
        <f t="shared" ref="K144:S144" si="564">K145+K149</f>
        <v>0</v>
      </c>
      <c r="L144" s="301">
        <f t="shared" si="564"/>
        <v>0</v>
      </c>
      <c r="M144" s="95">
        <f t="shared" si="564"/>
        <v>0</v>
      </c>
      <c r="N144" s="78">
        <f t="shared" si="564"/>
        <v>0</v>
      </c>
      <c r="O144" s="78">
        <f t="shared" ref="O144" si="565">O145+O149</f>
        <v>0</v>
      </c>
      <c r="P144" s="78">
        <f t="shared" si="564"/>
        <v>0</v>
      </c>
      <c r="Q144" s="78">
        <f t="shared" si="564"/>
        <v>0</v>
      </c>
      <c r="R144" s="78">
        <f t="shared" si="564"/>
        <v>0</v>
      </c>
      <c r="S144" s="79">
        <f t="shared" si="564"/>
        <v>0</v>
      </c>
      <c r="T144" s="237">
        <f t="shared" ref="T144:T151" si="566">SUM(U144:AE144)</f>
        <v>0</v>
      </c>
      <c r="U144" s="77">
        <f>U145+U149</f>
        <v>0</v>
      </c>
      <c r="V144" s="61">
        <f>V145+V149</f>
        <v>0</v>
      </c>
      <c r="W144" s="79">
        <f t="shared" ref="W144:AE144" si="567">W145+W149</f>
        <v>0</v>
      </c>
      <c r="X144" s="301">
        <f t="shared" si="567"/>
        <v>0</v>
      </c>
      <c r="Y144" s="95">
        <f t="shared" si="567"/>
        <v>0</v>
      </c>
      <c r="Z144" s="78">
        <f t="shared" si="567"/>
        <v>0</v>
      </c>
      <c r="AA144" s="78">
        <f t="shared" ref="AA144" si="568">AA145+AA149</f>
        <v>0</v>
      </c>
      <c r="AB144" s="78">
        <f t="shared" si="567"/>
        <v>0</v>
      </c>
      <c r="AC144" s="78">
        <f t="shared" si="567"/>
        <v>0</v>
      </c>
      <c r="AD144" s="78">
        <f t="shared" si="567"/>
        <v>0</v>
      </c>
      <c r="AE144" s="79">
        <f t="shared" si="567"/>
        <v>0</v>
      </c>
      <c r="AF144" s="262">
        <f t="shared" ref="AF144:AF151" si="569">SUM(AG144:AQ144)</f>
        <v>0</v>
      </c>
      <c r="AG144" s="315">
        <f>AG145+AG149</f>
        <v>0</v>
      </c>
      <c r="AH144" s="263">
        <f>AH145+AH149</f>
        <v>0</v>
      </c>
      <c r="AI144" s="239">
        <f t="shared" ref="AI144:AQ144" si="570">AI145+AI149</f>
        <v>0</v>
      </c>
      <c r="AJ144" s="303">
        <f t="shared" si="570"/>
        <v>0</v>
      </c>
      <c r="AK144" s="240">
        <f t="shared" si="570"/>
        <v>0</v>
      </c>
      <c r="AL144" s="241">
        <f t="shared" si="570"/>
        <v>0</v>
      </c>
      <c r="AM144" s="241">
        <f t="shared" ref="AM144" si="571">AM145+AM149</f>
        <v>0</v>
      </c>
      <c r="AN144" s="241">
        <f t="shared" si="570"/>
        <v>0</v>
      </c>
      <c r="AO144" s="241">
        <f t="shared" si="570"/>
        <v>0</v>
      </c>
      <c r="AP144" s="241">
        <f t="shared" si="570"/>
        <v>0</v>
      </c>
      <c r="AQ144" s="239">
        <f t="shared" si="570"/>
        <v>0</v>
      </c>
      <c r="AR144" s="206"/>
      <c r="AS144" s="89"/>
      <c r="AT144" s="388"/>
      <c r="AU144" s="388"/>
      <c r="AV144" s="388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</row>
    <row r="145" spans="1:136" s="73" customFormat="1" ht="15.75" hidden="1" customHeight="1" x14ac:dyDescent="0.25">
      <c r="A145" s="576">
        <v>31</v>
      </c>
      <c r="B145" s="577"/>
      <c r="C145" s="90"/>
      <c r="D145" s="578" t="s">
        <v>0</v>
      </c>
      <c r="E145" s="578"/>
      <c r="F145" s="578"/>
      <c r="G145" s="579"/>
      <c r="H145" s="75">
        <f t="shared" si="563"/>
        <v>0</v>
      </c>
      <c r="I145" s="96">
        <f>SUM(I146:I148)</f>
        <v>0</v>
      </c>
      <c r="J145" s="61">
        <f>SUM(J146:J148)</f>
        <v>0</v>
      </c>
      <c r="K145" s="79">
        <f t="shared" ref="K145:S145" si="572">SUM(K146:K148)</f>
        <v>0</v>
      </c>
      <c r="L145" s="301">
        <f t="shared" si="572"/>
        <v>0</v>
      </c>
      <c r="M145" s="95">
        <f t="shared" si="572"/>
        <v>0</v>
      </c>
      <c r="N145" s="78">
        <f t="shared" si="572"/>
        <v>0</v>
      </c>
      <c r="O145" s="78">
        <f t="shared" ref="O145" si="573">SUM(O146:O148)</f>
        <v>0</v>
      </c>
      <c r="P145" s="78">
        <f t="shared" si="572"/>
        <v>0</v>
      </c>
      <c r="Q145" s="78">
        <f t="shared" si="572"/>
        <v>0</v>
      </c>
      <c r="R145" s="78">
        <f t="shared" si="572"/>
        <v>0</v>
      </c>
      <c r="S145" s="229">
        <f t="shared" si="572"/>
        <v>0</v>
      </c>
      <c r="T145" s="248">
        <f t="shared" si="566"/>
        <v>0</v>
      </c>
      <c r="U145" s="96">
        <f>SUM(U146:U148)</f>
        <v>0</v>
      </c>
      <c r="V145" s="78">
        <f>SUM(V146:V148)</f>
        <v>0</v>
      </c>
      <c r="W145" s="79">
        <f t="shared" ref="W145:AE145" si="574">SUM(W146:W148)</f>
        <v>0</v>
      </c>
      <c r="X145" s="301">
        <f t="shared" si="574"/>
        <v>0</v>
      </c>
      <c r="Y145" s="95">
        <f t="shared" si="574"/>
        <v>0</v>
      </c>
      <c r="Z145" s="78">
        <f t="shared" si="574"/>
        <v>0</v>
      </c>
      <c r="AA145" s="78">
        <f t="shared" ref="AA145" si="575">SUM(AA146:AA148)</f>
        <v>0</v>
      </c>
      <c r="AB145" s="78">
        <f t="shared" si="574"/>
        <v>0</v>
      </c>
      <c r="AC145" s="78">
        <f t="shared" si="574"/>
        <v>0</v>
      </c>
      <c r="AD145" s="78">
        <f t="shared" si="574"/>
        <v>0</v>
      </c>
      <c r="AE145" s="229">
        <f t="shared" si="574"/>
        <v>0</v>
      </c>
      <c r="AF145" s="262">
        <f t="shared" si="569"/>
        <v>0</v>
      </c>
      <c r="AG145" s="238">
        <f>SUM(AG146:AG148)</f>
        <v>0</v>
      </c>
      <c r="AH145" s="241">
        <f>SUM(AH146:AH148)</f>
        <v>0</v>
      </c>
      <c r="AI145" s="239">
        <f t="shared" ref="AI145:AQ145" si="576">SUM(AI146:AI148)</f>
        <v>0</v>
      </c>
      <c r="AJ145" s="303">
        <f t="shared" si="576"/>
        <v>0</v>
      </c>
      <c r="AK145" s="240">
        <f t="shared" si="576"/>
        <v>0</v>
      </c>
      <c r="AL145" s="241">
        <f t="shared" si="576"/>
        <v>0</v>
      </c>
      <c r="AM145" s="241">
        <f t="shared" ref="AM145" si="577">SUM(AM146:AM148)</f>
        <v>0</v>
      </c>
      <c r="AN145" s="241">
        <f t="shared" si="576"/>
        <v>0</v>
      </c>
      <c r="AO145" s="241">
        <f t="shared" si="576"/>
        <v>0</v>
      </c>
      <c r="AP145" s="241">
        <f t="shared" si="576"/>
        <v>0</v>
      </c>
      <c r="AQ145" s="242">
        <f t="shared" si="576"/>
        <v>0</v>
      </c>
      <c r="AR145" s="206"/>
      <c r="AS145" s="89"/>
      <c r="AT145" s="388"/>
      <c r="AU145" s="388"/>
      <c r="AV145" s="388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</row>
    <row r="146" spans="1:136" s="72" customFormat="1" ht="15.75" hidden="1" customHeight="1" x14ac:dyDescent="0.25">
      <c r="A146" s="230"/>
      <c r="B146" s="179"/>
      <c r="C146" s="179">
        <v>311</v>
      </c>
      <c r="D146" s="580" t="s">
        <v>1</v>
      </c>
      <c r="E146" s="580"/>
      <c r="F146" s="580"/>
      <c r="G146" s="580"/>
      <c r="H146" s="76">
        <f t="shared" si="563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6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69"/>
        <v>0</v>
      </c>
      <c r="AG146" s="29">
        <f t="shared" ref="AG146:AG148" si="578">I146+U146</f>
        <v>0</v>
      </c>
      <c r="AH146" s="92">
        <f t="shared" ref="AH146:AH148" si="579">J146+V146</f>
        <v>0</v>
      </c>
      <c r="AI146" s="31">
        <f t="shared" ref="AI146:AI148" si="580">K146+W146</f>
        <v>0</v>
      </c>
      <c r="AJ146" s="326">
        <f t="shared" ref="AJ146:AJ148" si="581">L146+X146</f>
        <v>0</v>
      </c>
      <c r="AK146" s="290">
        <f t="shared" ref="AK146:AK148" si="582">M146+Y146</f>
        <v>0</v>
      </c>
      <c r="AL146" s="30">
        <f t="shared" ref="AL146:AL148" si="583">N146+Z146</f>
        <v>0</v>
      </c>
      <c r="AM146" s="30">
        <f t="shared" ref="AM146:AM148" si="584">O146+AA146</f>
        <v>0</v>
      </c>
      <c r="AN146" s="30">
        <f t="shared" ref="AN146:AN148" si="585">P146+AB146</f>
        <v>0</v>
      </c>
      <c r="AO146" s="30">
        <f t="shared" ref="AO146:AO148" si="586">Q146+AC146</f>
        <v>0</v>
      </c>
      <c r="AP146" s="30">
        <f t="shared" ref="AP146:AP148" si="587">R146+AD146</f>
        <v>0</v>
      </c>
      <c r="AQ146" s="31">
        <f t="shared" ref="AQ146:AQ148" si="588">S146+AE146</f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hidden="1" customHeight="1" x14ac:dyDescent="0.25">
      <c r="A147" s="230"/>
      <c r="B147" s="179"/>
      <c r="C147" s="179">
        <v>312</v>
      </c>
      <c r="D147" s="580" t="s">
        <v>2</v>
      </c>
      <c r="E147" s="580"/>
      <c r="F147" s="580"/>
      <c r="G147" s="581"/>
      <c r="H147" s="76">
        <f t="shared" si="563"/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 t="shared" si="566"/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 t="shared" si="569"/>
        <v>0</v>
      </c>
      <c r="AG147" s="29">
        <f t="shared" si="578"/>
        <v>0</v>
      </c>
      <c r="AH147" s="92">
        <f t="shared" si="579"/>
        <v>0</v>
      </c>
      <c r="AI147" s="31">
        <f t="shared" si="580"/>
        <v>0</v>
      </c>
      <c r="AJ147" s="326">
        <f t="shared" si="581"/>
        <v>0</v>
      </c>
      <c r="AK147" s="290">
        <f t="shared" si="582"/>
        <v>0</v>
      </c>
      <c r="AL147" s="30">
        <f t="shared" si="583"/>
        <v>0</v>
      </c>
      <c r="AM147" s="30">
        <f t="shared" si="584"/>
        <v>0</v>
      </c>
      <c r="AN147" s="30">
        <f t="shared" si="585"/>
        <v>0</v>
      </c>
      <c r="AO147" s="30">
        <f t="shared" si="586"/>
        <v>0</v>
      </c>
      <c r="AP147" s="30">
        <f t="shared" si="587"/>
        <v>0</v>
      </c>
      <c r="AQ147" s="31">
        <f t="shared" si="588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hidden="1" customHeight="1" x14ac:dyDescent="0.25">
      <c r="A148" s="230"/>
      <c r="B148" s="179"/>
      <c r="C148" s="179">
        <v>313</v>
      </c>
      <c r="D148" s="580" t="s">
        <v>3</v>
      </c>
      <c r="E148" s="580"/>
      <c r="F148" s="580"/>
      <c r="G148" s="580"/>
      <c r="H148" s="76">
        <f t="shared" si="563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6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69"/>
        <v>0</v>
      </c>
      <c r="AG148" s="29">
        <f t="shared" si="578"/>
        <v>0</v>
      </c>
      <c r="AH148" s="92">
        <f t="shared" si="579"/>
        <v>0</v>
      </c>
      <c r="AI148" s="31">
        <f t="shared" si="580"/>
        <v>0</v>
      </c>
      <c r="AJ148" s="326">
        <f t="shared" si="581"/>
        <v>0</v>
      </c>
      <c r="AK148" s="290">
        <f t="shared" si="582"/>
        <v>0</v>
      </c>
      <c r="AL148" s="30">
        <f t="shared" si="583"/>
        <v>0</v>
      </c>
      <c r="AM148" s="30">
        <f t="shared" si="584"/>
        <v>0</v>
      </c>
      <c r="AN148" s="30">
        <f t="shared" si="585"/>
        <v>0</v>
      </c>
      <c r="AO148" s="30">
        <f t="shared" si="586"/>
        <v>0</v>
      </c>
      <c r="AP148" s="30">
        <f t="shared" si="587"/>
        <v>0</v>
      </c>
      <c r="AQ148" s="31">
        <f t="shared" si="588"/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3" customFormat="1" ht="15.75" hidden="1" customHeight="1" x14ac:dyDescent="0.25">
      <c r="A149" s="576">
        <v>32</v>
      </c>
      <c r="B149" s="577"/>
      <c r="C149" s="90"/>
      <c r="D149" s="578" t="s">
        <v>4</v>
      </c>
      <c r="E149" s="578"/>
      <c r="F149" s="578"/>
      <c r="G149" s="579"/>
      <c r="H149" s="75">
        <f t="shared" si="563"/>
        <v>0</v>
      </c>
      <c r="I149" s="77">
        <f t="shared" ref="I149:S149" si="589">SUM(I150:I153)</f>
        <v>0</v>
      </c>
      <c r="J149" s="61">
        <f t="shared" ref="J149" si="590">SUM(J150:J153)</f>
        <v>0</v>
      </c>
      <c r="K149" s="79">
        <f t="shared" si="589"/>
        <v>0</v>
      </c>
      <c r="L149" s="301">
        <f t="shared" si="589"/>
        <v>0</v>
      </c>
      <c r="M149" s="95">
        <f t="shared" si="589"/>
        <v>0</v>
      </c>
      <c r="N149" s="78">
        <f t="shared" si="589"/>
        <v>0</v>
      </c>
      <c r="O149" s="78">
        <f t="shared" ref="O149" si="591">SUM(O150:O153)</f>
        <v>0</v>
      </c>
      <c r="P149" s="78">
        <f t="shared" si="589"/>
        <v>0</v>
      </c>
      <c r="Q149" s="78">
        <f t="shared" si="589"/>
        <v>0</v>
      </c>
      <c r="R149" s="78">
        <f t="shared" si="589"/>
        <v>0</v>
      </c>
      <c r="S149" s="79">
        <f t="shared" si="589"/>
        <v>0</v>
      </c>
      <c r="T149" s="237">
        <f t="shared" si="566"/>
        <v>0</v>
      </c>
      <c r="U149" s="77">
        <f t="shared" ref="U149:AE149" si="592">SUM(U150:U153)</f>
        <v>0</v>
      </c>
      <c r="V149" s="61">
        <f t="shared" ref="V149" si="593">SUM(V150:V153)</f>
        <v>0</v>
      </c>
      <c r="W149" s="79">
        <f t="shared" si="592"/>
        <v>0</v>
      </c>
      <c r="X149" s="301">
        <f t="shared" si="592"/>
        <v>0</v>
      </c>
      <c r="Y149" s="95">
        <f t="shared" si="592"/>
        <v>0</v>
      </c>
      <c r="Z149" s="78">
        <f t="shared" si="592"/>
        <v>0</v>
      </c>
      <c r="AA149" s="78">
        <f t="shared" ref="AA149" si="594">SUM(AA150:AA153)</f>
        <v>0</v>
      </c>
      <c r="AB149" s="78">
        <f t="shared" si="592"/>
        <v>0</v>
      </c>
      <c r="AC149" s="78">
        <f t="shared" si="592"/>
        <v>0</v>
      </c>
      <c r="AD149" s="78">
        <f t="shared" si="592"/>
        <v>0</v>
      </c>
      <c r="AE149" s="79">
        <f t="shared" si="592"/>
        <v>0</v>
      </c>
      <c r="AF149" s="262">
        <f t="shared" si="569"/>
        <v>0</v>
      </c>
      <c r="AG149" s="315">
        <f t="shared" ref="AG149:AQ149" si="595">SUM(AG150:AG153)</f>
        <v>0</v>
      </c>
      <c r="AH149" s="263">
        <f t="shared" ref="AH149" si="596">SUM(AH150:AH153)</f>
        <v>0</v>
      </c>
      <c r="AI149" s="239">
        <f t="shared" si="595"/>
        <v>0</v>
      </c>
      <c r="AJ149" s="303">
        <f t="shared" si="595"/>
        <v>0</v>
      </c>
      <c r="AK149" s="240">
        <f t="shared" si="595"/>
        <v>0</v>
      </c>
      <c r="AL149" s="241">
        <f t="shared" si="595"/>
        <v>0</v>
      </c>
      <c r="AM149" s="241">
        <f t="shared" ref="AM149" si="597">SUM(AM150:AM153)</f>
        <v>0</v>
      </c>
      <c r="AN149" s="241">
        <f t="shared" si="595"/>
        <v>0</v>
      </c>
      <c r="AO149" s="241">
        <f t="shared" si="595"/>
        <v>0</v>
      </c>
      <c r="AP149" s="241">
        <f t="shared" si="595"/>
        <v>0</v>
      </c>
      <c r="AQ149" s="239">
        <f t="shared" si="595"/>
        <v>0</v>
      </c>
      <c r="AR149" s="206"/>
      <c r="AS149" s="89"/>
      <c r="AT149" s="388"/>
      <c r="AU149" s="388"/>
      <c r="AV149" s="388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</row>
    <row r="150" spans="1:136" s="72" customFormat="1" ht="15.75" hidden="1" customHeight="1" x14ac:dyDescent="0.25">
      <c r="A150" s="230"/>
      <c r="B150" s="179"/>
      <c r="C150" s="179">
        <v>321</v>
      </c>
      <c r="D150" s="580" t="s">
        <v>5</v>
      </c>
      <c r="E150" s="580"/>
      <c r="F150" s="580"/>
      <c r="G150" s="580"/>
      <c r="H150" s="76">
        <f t="shared" si="563"/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 t="shared" si="566"/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 t="shared" si="569"/>
        <v>0</v>
      </c>
      <c r="AG150" s="29">
        <f t="shared" ref="AG150:AG153" si="598">I150+U150</f>
        <v>0</v>
      </c>
      <c r="AH150" s="92">
        <f t="shared" ref="AH150:AH153" si="599">J150+V150</f>
        <v>0</v>
      </c>
      <c r="AI150" s="31">
        <f t="shared" ref="AI150:AI153" si="600">K150+W150</f>
        <v>0</v>
      </c>
      <c r="AJ150" s="326">
        <f t="shared" ref="AJ150:AJ153" si="601">L150+X150</f>
        <v>0</v>
      </c>
      <c r="AK150" s="290">
        <f t="shared" ref="AK150:AK153" si="602">M150+Y150</f>
        <v>0</v>
      </c>
      <c r="AL150" s="30">
        <f t="shared" ref="AL150:AL153" si="603">N150+Z150</f>
        <v>0</v>
      </c>
      <c r="AM150" s="30">
        <f t="shared" ref="AM150:AM153" si="604">O150+AA150</f>
        <v>0</v>
      </c>
      <c r="AN150" s="30">
        <f t="shared" ref="AN150:AN153" si="605">P150+AB150</f>
        <v>0</v>
      </c>
      <c r="AO150" s="30">
        <f t="shared" ref="AO150:AO153" si="606">Q150+AC150</f>
        <v>0</v>
      </c>
      <c r="AP150" s="30">
        <f t="shared" ref="AP150:AP153" si="607">R150+AD150</f>
        <v>0</v>
      </c>
      <c r="AQ150" s="31">
        <f t="shared" ref="AQ150:AQ153" si="608">S150+AE150</f>
        <v>0</v>
      </c>
      <c r="AR150" s="206"/>
      <c r="AS150" s="89"/>
      <c r="AT150" s="388"/>
      <c r="AU150" s="388"/>
      <c r="AV150" s="388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hidden="1" customHeight="1" x14ac:dyDescent="0.25">
      <c r="A151" s="230"/>
      <c r="B151" s="179"/>
      <c r="C151" s="179">
        <v>322</v>
      </c>
      <c r="D151" s="580" t="s">
        <v>6</v>
      </c>
      <c r="E151" s="580"/>
      <c r="F151" s="580"/>
      <c r="G151" s="580"/>
      <c r="H151" s="76">
        <f t="shared" si="563"/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si="566"/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si="569"/>
        <v>0</v>
      </c>
      <c r="AG151" s="29">
        <f t="shared" si="598"/>
        <v>0</v>
      </c>
      <c r="AH151" s="92">
        <f t="shared" si="599"/>
        <v>0</v>
      </c>
      <c r="AI151" s="31">
        <f t="shared" si="600"/>
        <v>0</v>
      </c>
      <c r="AJ151" s="326">
        <f t="shared" si="601"/>
        <v>0</v>
      </c>
      <c r="AK151" s="290">
        <f t="shared" si="602"/>
        <v>0</v>
      </c>
      <c r="AL151" s="30">
        <f t="shared" si="603"/>
        <v>0</v>
      </c>
      <c r="AM151" s="30">
        <f t="shared" si="604"/>
        <v>0</v>
      </c>
      <c r="AN151" s="30">
        <f t="shared" si="605"/>
        <v>0</v>
      </c>
      <c r="AO151" s="30">
        <f t="shared" si="606"/>
        <v>0</v>
      </c>
      <c r="AP151" s="30">
        <f t="shared" si="607"/>
        <v>0</v>
      </c>
      <c r="AQ151" s="31">
        <f t="shared" si="608"/>
        <v>0</v>
      </c>
      <c r="AR151" s="206"/>
      <c r="AS151" s="89"/>
      <c r="AT151" s="388"/>
      <c r="AU151" s="388"/>
      <c r="AV151" s="388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2" customFormat="1" ht="15.75" hidden="1" customHeight="1" x14ac:dyDescent="0.25">
      <c r="A152" s="230"/>
      <c r="B152" s="179"/>
      <c r="C152" s="179">
        <v>323</v>
      </c>
      <c r="D152" s="580" t="s">
        <v>7</v>
      </c>
      <c r="E152" s="580"/>
      <c r="F152" s="580"/>
      <c r="G152" s="580"/>
      <c r="H152" s="76">
        <f>SUM(I152:S152)</f>
        <v>0</v>
      </c>
      <c r="I152" s="80"/>
      <c r="J152" s="94"/>
      <c r="K152" s="82"/>
      <c r="L152" s="302"/>
      <c r="M152" s="118"/>
      <c r="N152" s="81"/>
      <c r="O152" s="81"/>
      <c r="P152" s="81"/>
      <c r="Q152" s="81"/>
      <c r="R152" s="81"/>
      <c r="S152" s="82"/>
      <c r="T152" s="28">
        <f>SUM(U152:AE152)</f>
        <v>0</v>
      </c>
      <c r="U152" s="80"/>
      <c r="V152" s="94"/>
      <c r="W152" s="82"/>
      <c r="X152" s="302"/>
      <c r="Y152" s="118"/>
      <c r="Z152" s="81"/>
      <c r="AA152" s="81"/>
      <c r="AB152" s="81"/>
      <c r="AC152" s="81"/>
      <c r="AD152" s="81"/>
      <c r="AE152" s="82"/>
      <c r="AF152" s="109">
        <f>SUM(AG152:AQ152)</f>
        <v>0</v>
      </c>
      <c r="AG152" s="29">
        <f t="shared" si="598"/>
        <v>0</v>
      </c>
      <c r="AH152" s="92">
        <f t="shared" si="599"/>
        <v>0</v>
      </c>
      <c r="AI152" s="31">
        <f t="shared" si="600"/>
        <v>0</v>
      </c>
      <c r="AJ152" s="326">
        <f t="shared" si="601"/>
        <v>0</v>
      </c>
      <c r="AK152" s="290">
        <f t="shared" si="602"/>
        <v>0</v>
      </c>
      <c r="AL152" s="30">
        <f t="shared" si="603"/>
        <v>0</v>
      </c>
      <c r="AM152" s="30">
        <f t="shared" si="604"/>
        <v>0</v>
      </c>
      <c r="AN152" s="30">
        <f t="shared" si="605"/>
        <v>0</v>
      </c>
      <c r="AO152" s="30">
        <f t="shared" si="606"/>
        <v>0</v>
      </c>
      <c r="AP152" s="30">
        <f t="shared" si="607"/>
        <v>0</v>
      </c>
      <c r="AQ152" s="31">
        <f t="shared" si="608"/>
        <v>0</v>
      </c>
      <c r="AR152" s="206"/>
      <c r="AS152" s="190"/>
      <c r="AT152" s="190"/>
      <c r="AU152" s="190"/>
      <c r="AV152" s="190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</row>
    <row r="153" spans="1:136" s="72" customFormat="1" ht="15.75" hidden="1" customHeight="1" x14ac:dyDescent="0.25">
      <c r="A153" s="230"/>
      <c r="B153" s="179"/>
      <c r="C153" s="179">
        <v>329</v>
      </c>
      <c r="D153" s="580" t="s">
        <v>8</v>
      </c>
      <c r="E153" s="580"/>
      <c r="F153" s="580"/>
      <c r="G153" s="581"/>
      <c r="H153" s="76">
        <f t="shared" ref="H153" si="609">SUM(I153:S153)</f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ref="T153" si="610">SUM(U153:AE153)</f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ref="AF153" si="611">SUM(AG153:AQ153)</f>
        <v>0</v>
      </c>
      <c r="AG153" s="29">
        <f t="shared" si="598"/>
        <v>0</v>
      </c>
      <c r="AH153" s="92">
        <f t="shared" si="599"/>
        <v>0</v>
      </c>
      <c r="AI153" s="31">
        <f t="shared" si="600"/>
        <v>0</v>
      </c>
      <c r="AJ153" s="326">
        <f t="shared" si="601"/>
        <v>0</v>
      </c>
      <c r="AK153" s="290">
        <f t="shared" si="602"/>
        <v>0</v>
      </c>
      <c r="AL153" s="30">
        <f t="shared" si="603"/>
        <v>0</v>
      </c>
      <c r="AM153" s="30">
        <f t="shared" si="604"/>
        <v>0</v>
      </c>
      <c r="AN153" s="30">
        <f t="shared" si="605"/>
        <v>0</v>
      </c>
      <c r="AO153" s="30">
        <f t="shared" si="606"/>
        <v>0</v>
      </c>
      <c r="AP153" s="30">
        <f t="shared" si="607"/>
        <v>0</v>
      </c>
      <c r="AQ153" s="31">
        <f t="shared" si="608"/>
        <v>0</v>
      </c>
      <c r="AR153" s="206"/>
      <c r="AS153" s="191"/>
      <c r="AT153" s="191"/>
      <c r="AU153" s="191"/>
      <c r="AV153" s="191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62" customFormat="1" ht="10.5" hidden="1" customHeight="1" x14ac:dyDescent="0.25">
      <c r="A154" s="232"/>
      <c r="B154" s="87"/>
      <c r="C154" s="87"/>
      <c r="D154" s="88"/>
      <c r="E154" s="88"/>
      <c r="F154" s="88"/>
      <c r="G154" s="88"/>
      <c r="H154" s="91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125"/>
      <c r="T154" s="109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125"/>
      <c r="AF154" s="109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125"/>
      <c r="AR154" s="206"/>
      <c r="AS154" s="654"/>
      <c r="AT154" s="654"/>
      <c r="AU154" s="654"/>
      <c r="AV154" s="654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</row>
    <row r="155" spans="1:136" s="74" customFormat="1" ht="25.9" hidden="1" customHeight="1" x14ac:dyDescent="0.25">
      <c r="A155" s="582" t="s">
        <v>305</v>
      </c>
      <c r="B155" s="583"/>
      <c r="C155" s="583"/>
      <c r="D155" s="584" t="s">
        <v>130</v>
      </c>
      <c r="E155" s="584"/>
      <c r="F155" s="584"/>
      <c r="G155" s="585"/>
      <c r="H155" s="83">
        <f>SUM(I155:S155)</f>
        <v>0</v>
      </c>
      <c r="I155" s="84">
        <f>I156+I162</f>
        <v>0</v>
      </c>
      <c r="J155" s="285">
        <f>J156+J162</f>
        <v>0</v>
      </c>
      <c r="K155" s="86">
        <f t="shared" ref="K155:S155" si="612">K156+K162</f>
        <v>0</v>
      </c>
      <c r="L155" s="300">
        <f t="shared" si="612"/>
        <v>0</v>
      </c>
      <c r="M155" s="120">
        <f t="shared" si="612"/>
        <v>0</v>
      </c>
      <c r="N155" s="85">
        <f t="shared" si="612"/>
        <v>0</v>
      </c>
      <c r="O155" s="85">
        <f t="shared" ref="O155" si="613">O156+O162</f>
        <v>0</v>
      </c>
      <c r="P155" s="85">
        <f t="shared" si="612"/>
        <v>0</v>
      </c>
      <c r="Q155" s="85">
        <f t="shared" si="612"/>
        <v>0</v>
      </c>
      <c r="R155" s="85">
        <f t="shared" si="612"/>
        <v>0</v>
      </c>
      <c r="S155" s="86">
        <f t="shared" si="612"/>
        <v>0</v>
      </c>
      <c r="T155" s="245">
        <f>SUM(U155:AE155)</f>
        <v>0</v>
      </c>
      <c r="U155" s="84">
        <f>U156+U162</f>
        <v>0</v>
      </c>
      <c r="V155" s="285">
        <f>V156+V162</f>
        <v>0</v>
      </c>
      <c r="W155" s="86">
        <f t="shared" ref="W155:AE155" si="614">W156+W162</f>
        <v>0</v>
      </c>
      <c r="X155" s="300">
        <f t="shared" si="614"/>
        <v>0</v>
      </c>
      <c r="Y155" s="120">
        <f t="shared" si="614"/>
        <v>0</v>
      </c>
      <c r="Z155" s="85">
        <f t="shared" si="614"/>
        <v>0</v>
      </c>
      <c r="AA155" s="85">
        <f t="shared" ref="AA155" si="615">AA156+AA162</f>
        <v>0</v>
      </c>
      <c r="AB155" s="85">
        <f t="shared" si="614"/>
        <v>0</v>
      </c>
      <c r="AC155" s="85">
        <f t="shared" si="614"/>
        <v>0</v>
      </c>
      <c r="AD155" s="85">
        <f t="shared" si="614"/>
        <v>0</v>
      </c>
      <c r="AE155" s="86">
        <f t="shared" si="614"/>
        <v>0</v>
      </c>
      <c r="AF155" s="261">
        <f>SUM(AG155:AQ155)</f>
        <v>0</v>
      </c>
      <c r="AG155" s="468">
        <f>AG156+AG162</f>
        <v>0</v>
      </c>
      <c r="AH155" s="469">
        <f>AH156+AH162</f>
        <v>0</v>
      </c>
      <c r="AI155" s="470">
        <f t="shared" ref="AI155:AQ155" si="616">AI156+AI162</f>
        <v>0</v>
      </c>
      <c r="AJ155" s="471">
        <f t="shared" si="616"/>
        <v>0</v>
      </c>
      <c r="AK155" s="472">
        <f t="shared" si="616"/>
        <v>0</v>
      </c>
      <c r="AL155" s="473">
        <f t="shared" si="616"/>
        <v>0</v>
      </c>
      <c r="AM155" s="473">
        <f t="shared" ref="AM155" si="617">AM156+AM162</f>
        <v>0</v>
      </c>
      <c r="AN155" s="473">
        <f t="shared" si="616"/>
        <v>0</v>
      </c>
      <c r="AO155" s="473">
        <f t="shared" si="616"/>
        <v>0</v>
      </c>
      <c r="AP155" s="473">
        <f t="shared" si="616"/>
        <v>0</v>
      </c>
      <c r="AQ155" s="470">
        <f t="shared" si="616"/>
        <v>0</v>
      </c>
      <c r="AR155" s="206"/>
      <c r="AS155" s="124"/>
      <c r="AT155" s="196"/>
      <c r="AU155" s="196"/>
      <c r="AV155" s="196"/>
      <c r="AW155" s="192"/>
      <c r="AX155" s="192"/>
      <c r="AY155" s="192"/>
      <c r="AZ155" s="192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</row>
    <row r="156" spans="1:136" s="74" customFormat="1" ht="15.75" hidden="1" customHeight="1" x14ac:dyDescent="0.25">
      <c r="A156" s="228">
        <v>3</v>
      </c>
      <c r="B156" s="68"/>
      <c r="C156" s="90"/>
      <c r="D156" s="578" t="s">
        <v>16</v>
      </c>
      <c r="E156" s="578"/>
      <c r="F156" s="578"/>
      <c r="G156" s="579"/>
      <c r="H156" s="75">
        <f t="shared" ref="H156:H159" si="618">SUM(I156:S156)</f>
        <v>0</v>
      </c>
      <c r="I156" s="77">
        <f>I157</f>
        <v>0</v>
      </c>
      <c r="J156" s="61">
        <f>J157</f>
        <v>0</v>
      </c>
      <c r="K156" s="79">
        <f t="shared" ref="K156:AQ156" si="619">K157</f>
        <v>0</v>
      </c>
      <c r="L156" s="301">
        <f t="shared" si="619"/>
        <v>0</v>
      </c>
      <c r="M156" s="95">
        <f t="shared" si="619"/>
        <v>0</v>
      </c>
      <c r="N156" s="78">
        <f t="shared" si="619"/>
        <v>0</v>
      </c>
      <c r="O156" s="78">
        <f t="shared" si="619"/>
        <v>0</v>
      </c>
      <c r="P156" s="78">
        <f t="shared" si="619"/>
        <v>0</v>
      </c>
      <c r="Q156" s="78">
        <f t="shared" si="619"/>
        <v>0</v>
      </c>
      <c r="R156" s="78">
        <f t="shared" si="619"/>
        <v>0</v>
      </c>
      <c r="S156" s="79">
        <f t="shared" si="619"/>
        <v>0</v>
      </c>
      <c r="T156" s="237">
        <f t="shared" ref="T156:T159" si="620">SUM(U156:AE156)</f>
        <v>0</v>
      </c>
      <c r="U156" s="77">
        <f>U157</f>
        <v>0</v>
      </c>
      <c r="V156" s="61">
        <f>V157</f>
        <v>0</v>
      </c>
      <c r="W156" s="79">
        <f t="shared" si="619"/>
        <v>0</v>
      </c>
      <c r="X156" s="301">
        <f t="shared" si="619"/>
        <v>0</v>
      </c>
      <c r="Y156" s="95">
        <f t="shared" si="619"/>
        <v>0</v>
      </c>
      <c r="Z156" s="78">
        <f t="shared" si="619"/>
        <v>0</v>
      </c>
      <c r="AA156" s="78">
        <f t="shared" si="619"/>
        <v>0</v>
      </c>
      <c r="AB156" s="78">
        <f t="shared" si="619"/>
        <v>0</v>
      </c>
      <c r="AC156" s="78">
        <f t="shared" si="619"/>
        <v>0</v>
      </c>
      <c r="AD156" s="78">
        <f t="shared" si="619"/>
        <v>0</v>
      </c>
      <c r="AE156" s="79">
        <f t="shared" si="619"/>
        <v>0</v>
      </c>
      <c r="AF156" s="262">
        <f t="shared" ref="AF156:AF159" si="621">SUM(AG156:AQ156)</f>
        <v>0</v>
      </c>
      <c r="AG156" s="315">
        <f>AG157</f>
        <v>0</v>
      </c>
      <c r="AH156" s="263">
        <f>AH157</f>
        <v>0</v>
      </c>
      <c r="AI156" s="239">
        <f t="shared" si="619"/>
        <v>0</v>
      </c>
      <c r="AJ156" s="303">
        <f t="shared" si="619"/>
        <v>0</v>
      </c>
      <c r="AK156" s="240">
        <f t="shared" si="619"/>
        <v>0</v>
      </c>
      <c r="AL156" s="241">
        <f t="shared" si="619"/>
        <v>0</v>
      </c>
      <c r="AM156" s="241">
        <f t="shared" si="619"/>
        <v>0</v>
      </c>
      <c r="AN156" s="241">
        <f t="shared" si="619"/>
        <v>0</v>
      </c>
      <c r="AO156" s="241">
        <f t="shared" si="619"/>
        <v>0</v>
      </c>
      <c r="AP156" s="241">
        <f t="shared" si="619"/>
        <v>0</v>
      </c>
      <c r="AQ156" s="239">
        <f t="shared" si="619"/>
        <v>0</v>
      </c>
      <c r="AR156" s="206"/>
      <c r="AS156" s="108"/>
      <c r="AT156" s="194"/>
      <c r="AU156" s="194"/>
      <c r="AV156" s="194"/>
      <c r="AW156" s="192"/>
      <c r="AX156" s="192"/>
      <c r="AY156" s="192"/>
      <c r="AZ156" s="192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</row>
    <row r="157" spans="1:136" s="73" customFormat="1" ht="15.75" hidden="1" customHeight="1" x14ac:dyDescent="0.25">
      <c r="A157" s="576">
        <v>32</v>
      </c>
      <c r="B157" s="577"/>
      <c r="C157" s="90"/>
      <c r="D157" s="578" t="s">
        <v>4</v>
      </c>
      <c r="E157" s="578"/>
      <c r="F157" s="578"/>
      <c r="G157" s="579"/>
      <c r="H157" s="75">
        <f t="shared" si="618"/>
        <v>0</v>
      </c>
      <c r="I157" s="77">
        <f>SUM(I158:I161)</f>
        <v>0</v>
      </c>
      <c r="J157" s="61">
        <f>SUM(J158:J161)</f>
        <v>0</v>
      </c>
      <c r="K157" s="79">
        <f t="shared" ref="K157:S157" si="622">SUM(K158:K161)</f>
        <v>0</v>
      </c>
      <c r="L157" s="301">
        <f t="shared" si="622"/>
        <v>0</v>
      </c>
      <c r="M157" s="95">
        <f t="shared" si="622"/>
        <v>0</v>
      </c>
      <c r="N157" s="78">
        <f t="shared" si="622"/>
        <v>0</v>
      </c>
      <c r="O157" s="78">
        <f t="shared" ref="O157" si="623">SUM(O158:O161)</f>
        <v>0</v>
      </c>
      <c r="P157" s="78">
        <f t="shared" si="622"/>
        <v>0</v>
      </c>
      <c r="Q157" s="78">
        <f t="shared" si="622"/>
        <v>0</v>
      </c>
      <c r="R157" s="78">
        <f t="shared" si="622"/>
        <v>0</v>
      </c>
      <c r="S157" s="79">
        <f t="shared" si="622"/>
        <v>0</v>
      </c>
      <c r="T157" s="237">
        <f t="shared" si="620"/>
        <v>0</v>
      </c>
      <c r="U157" s="77">
        <f>SUM(U158:U161)</f>
        <v>0</v>
      </c>
      <c r="V157" s="61">
        <f>SUM(V158:V161)</f>
        <v>0</v>
      </c>
      <c r="W157" s="79">
        <f t="shared" ref="W157:AE157" si="624">SUM(W158:W161)</f>
        <v>0</v>
      </c>
      <c r="X157" s="301">
        <f t="shared" si="624"/>
        <v>0</v>
      </c>
      <c r="Y157" s="95">
        <f t="shared" si="624"/>
        <v>0</v>
      </c>
      <c r="Z157" s="78">
        <f t="shared" si="624"/>
        <v>0</v>
      </c>
      <c r="AA157" s="78">
        <f t="shared" ref="AA157" si="625">SUM(AA158:AA161)</f>
        <v>0</v>
      </c>
      <c r="AB157" s="78">
        <f t="shared" si="624"/>
        <v>0</v>
      </c>
      <c r="AC157" s="78">
        <f t="shared" si="624"/>
        <v>0</v>
      </c>
      <c r="AD157" s="78">
        <f t="shared" si="624"/>
        <v>0</v>
      </c>
      <c r="AE157" s="79">
        <f t="shared" si="624"/>
        <v>0</v>
      </c>
      <c r="AF157" s="262">
        <f t="shared" si="621"/>
        <v>0</v>
      </c>
      <c r="AG157" s="315">
        <f>SUM(AG158:AG161)</f>
        <v>0</v>
      </c>
      <c r="AH157" s="263">
        <f>SUM(AH158:AH161)</f>
        <v>0</v>
      </c>
      <c r="AI157" s="239">
        <f t="shared" ref="AI157:AQ157" si="626">SUM(AI158:AI161)</f>
        <v>0</v>
      </c>
      <c r="AJ157" s="303">
        <f t="shared" si="626"/>
        <v>0</v>
      </c>
      <c r="AK157" s="240">
        <f t="shared" si="626"/>
        <v>0</v>
      </c>
      <c r="AL157" s="241">
        <f t="shared" si="626"/>
        <v>0</v>
      </c>
      <c r="AM157" s="241">
        <f t="shared" ref="AM157" si="627">SUM(AM158:AM161)</f>
        <v>0</v>
      </c>
      <c r="AN157" s="241">
        <f t="shared" si="626"/>
        <v>0</v>
      </c>
      <c r="AO157" s="241">
        <f t="shared" si="626"/>
        <v>0</v>
      </c>
      <c r="AP157" s="241">
        <f t="shared" si="626"/>
        <v>0</v>
      </c>
      <c r="AQ157" s="239">
        <f t="shared" si="626"/>
        <v>0</v>
      </c>
      <c r="AR157" s="206"/>
      <c r="AS157" s="108"/>
      <c r="AT157" s="194"/>
      <c r="AU157" s="194"/>
      <c r="AV157" s="194"/>
      <c r="AW157" s="190"/>
      <c r="AX157" s="190"/>
      <c r="AY157" s="190"/>
      <c r="AZ157" s="190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hidden="1" customHeight="1" x14ac:dyDescent="0.25">
      <c r="A158" s="230"/>
      <c r="B158" s="179"/>
      <c r="C158" s="179">
        <v>321</v>
      </c>
      <c r="D158" s="580" t="s">
        <v>5</v>
      </c>
      <c r="E158" s="580"/>
      <c r="F158" s="580"/>
      <c r="G158" s="580"/>
      <c r="H158" s="76">
        <f t="shared" si="618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620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621"/>
        <v>0</v>
      </c>
      <c r="AG158" s="29">
        <f t="shared" ref="AG158:AG161" si="628">I158+U158</f>
        <v>0</v>
      </c>
      <c r="AH158" s="92">
        <f t="shared" ref="AH158:AH161" si="629">J158+V158</f>
        <v>0</v>
      </c>
      <c r="AI158" s="31">
        <f t="shared" ref="AI158:AI161" si="630">K158+W158</f>
        <v>0</v>
      </c>
      <c r="AJ158" s="326">
        <f t="shared" ref="AJ158:AJ161" si="631">L158+X158</f>
        <v>0</v>
      </c>
      <c r="AK158" s="290">
        <f t="shared" ref="AK158:AK161" si="632">M158+Y158</f>
        <v>0</v>
      </c>
      <c r="AL158" s="30">
        <f t="shared" ref="AL158:AL161" si="633">N158+Z158</f>
        <v>0</v>
      </c>
      <c r="AM158" s="30">
        <f t="shared" ref="AM158:AM161" si="634">O158+AA158</f>
        <v>0</v>
      </c>
      <c r="AN158" s="30">
        <f t="shared" ref="AN158:AN161" si="635">P158+AB158</f>
        <v>0</v>
      </c>
      <c r="AO158" s="30">
        <f t="shared" ref="AO158:AO161" si="636">Q158+AC158</f>
        <v>0</v>
      </c>
      <c r="AP158" s="30">
        <f t="shared" ref="AP158:AP161" si="637">R158+AD158</f>
        <v>0</v>
      </c>
      <c r="AQ158" s="31">
        <f t="shared" ref="AQ158:AQ160" si="638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hidden="1" customHeight="1" x14ac:dyDescent="0.25">
      <c r="A159" s="230"/>
      <c r="B159" s="179"/>
      <c r="C159" s="179">
        <v>322</v>
      </c>
      <c r="D159" s="580" t="s">
        <v>6</v>
      </c>
      <c r="E159" s="580"/>
      <c r="F159" s="580"/>
      <c r="G159" s="580"/>
      <c r="H159" s="76">
        <f t="shared" si="618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620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621"/>
        <v>0</v>
      </c>
      <c r="AG159" s="29">
        <f t="shared" si="628"/>
        <v>0</v>
      </c>
      <c r="AH159" s="92">
        <f t="shared" si="629"/>
        <v>0</v>
      </c>
      <c r="AI159" s="31">
        <f t="shared" si="630"/>
        <v>0</v>
      </c>
      <c r="AJ159" s="326">
        <f t="shared" si="631"/>
        <v>0</v>
      </c>
      <c r="AK159" s="290">
        <f t="shared" si="632"/>
        <v>0</v>
      </c>
      <c r="AL159" s="30">
        <f t="shared" si="633"/>
        <v>0</v>
      </c>
      <c r="AM159" s="30">
        <f t="shared" si="634"/>
        <v>0</v>
      </c>
      <c r="AN159" s="30">
        <f t="shared" si="635"/>
        <v>0</v>
      </c>
      <c r="AO159" s="30">
        <f t="shared" si="636"/>
        <v>0</v>
      </c>
      <c r="AP159" s="30">
        <f t="shared" si="637"/>
        <v>0</v>
      </c>
      <c r="AQ159" s="31">
        <f t="shared" si="638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hidden="1" customHeight="1" x14ac:dyDescent="0.25">
      <c r="A160" s="230"/>
      <c r="B160" s="179"/>
      <c r="C160" s="179">
        <v>323</v>
      </c>
      <c r="D160" s="580" t="s">
        <v>7</v>
      </c>
      <c r="E160" s="580"/>
      <c r="F160" s="580"/>
      <c r="G160" s="580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628"/>
        <v>0</v>
      </c>
      <c r="AH160" s="92">
        <f t="shared" si="629"/>
        <v>0</v>
      </c>
      <c r="AI160" s="31">
        <f t="shared" si="630"/>
        <v>0</v>
      </c>
      <c r="AJ160" s="326">
        <f t="shared" si="631"/>
        <v>0</v>
      </c>
      <c r="AK160" s="290">
        <f t="shared" si="632"/>
        <v>0</v>
      </c>
      <c r="AL160" s="30">
        <f t="shared" si="633"/>
        <v>0</v>
      </c>
      <c r="AM160" s="30">
        <f t="shared" si="634"/>
        <v>0</v>
      </c>
      <c r="AN160" s="30">
        <f t="shared" si="635"/>
        <v>0</v>
      </c>
      <c r="AO160" s="30">
        <f t="shared" si="636"/>
        <v>0</v>
      </c>
      <c r="AP160" s="30">
        <f t="shared" si="637"/>
        <v>0</v>
      </c>
      <c r="AQ160" s="31">
        <f t="shared" si="638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hidden="1" customHeight="1" x14ac:dyDescent="0.25">
      <c r="A161" s="230"/>
      <c r="B161" s="179"/>
      <c r="C161" s="179">
        <v>329</v>
      </c>
      <c r="D161" s="580" t="s">
        <v>8</v>
      </c>
      <c r="E161" s="580"/>
      <c r="F161" s="580"/>
      <c r="G161" s="581"/>
      <c r="H161" s="76">
        <f t="shared" ref="H161:H162" si="639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:T162" si="640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:AF162" si="641">SUM(AG161:AQ161)</f>
        <v>0</v>
      </c>
      <c r="AG161" s="29">
        <f t="shared" si="628"/>
        <v>0</v>
      </c>
      <c r="AH161" s="92">
        <f t="shared" si="629"/>
        <v>0</v>
      </c>
      <c r="AI161" s="31">
        <f t="shared" si="630"/>
        <v>0</v>
      </c>
      <c r="AJ161" s="326">
        <f t="shared" si="631"/>
        <v>0</v>
      </c>
      <c r="AK161" s="290">
        <f t="shared" si="632"/>
        <v>0</v>
      </c>
      <c r="AL161" s="30">
        <f t="shared" si="633"/>
        <v>0</v>
      </c>
      <c r="AM161" s="30">
        <f t="shared" si="634"/>
        <v>0</v>
      </c>
      <c r="AN161" s="30">
        <f t="shared" si="635"/>
        <v>0</v>
      </c>
      <c r="AO161" s="30">
        <f t="shared" si="636"/>
        <v>0</v>
      </c>
      <c r="AP161" s="30">
        <f t="shared" si="637"/>
        <v>0</v>
      </c>
      <c r="AQ161" s="31">
        <f>S161+AE161</f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4" customFormat="1" ht="25.5" hidden="1" customHeight="1" x14ac:dyDescent="0.25">
      <c r="A162" s="436">
        <v>4</v>
      </c>
      <c r="B162" s="66"/>
      <c r="C162" s="66"/>
      <c r="D162" s="586" t="s">
        <v>17</v>
      </c>
      <c r="E162" s="586"/>
      <c r="F162" s="586"/>
      <c r="G162" s="587"/>
      <c r="H162" s="75">
        <f t="shared" si="639"/>
        <v>0</v>
      </c>
      <c r="I162" s="77">
        <f>I163</f>
        <v>0</v>
      </c>
      <c r="J162" s="61">
        <f>J163</f>
        <v>0</v>
      </c>
      <c r="K162" s="79">
        <f t="shared" ref="K162:AI163" si="642">K163</f>
        <v>0</v>
      </c>
      <c r="L162" s="301">
        <f t="shared" si="642"/>
        <v>0</v>
      </c>
      <c r="M162" s="95">
        <f t="shared" si="642"/>
        <v>0</v>
      </c>
      <c r="N162" s="78">
        <f t="shared" si="642"/>
        <v>0</v>
      </c>
      <c r="O162" s="78">
        <f t="shared" si="642"/>
        <v>0</v>
      </c>
      <c r="P162" s="78">
        <f t="shared" si="642"/>
        <v>0</v>
      </c>
      <c r="Q162" s="78">
        <f t="shared" si="642"/>
        <v>0</v>
      </c>
      <c r="R162" s="78">
        <f t="shared" si="642"/>
        <v>0</v>
      </c>
      <c r="S162" s="79">
        <f t="shared" si="642"/>
        <v>0</v>
      </c>
      <c r="T162" s="237">
        <f t="shared" si="640"/>
        <v>0</v>
      </c>
      <c r="U162" s="77">
        <f>U163</f>
        <v>0</v>
      </c>
      <c r="V162" s="61">
        <f>V163</f>
        <v>0</v>
      </c>
      <c r="W162" s="79">
        <f t="shared" si="642"/>
        <v>0</v>
      </c>
      <c r="X162" s="301">
        <f t="shared" si="642"/>
        <v>0</v>
      </c>
      <c r="Y162" s="95">
        <f t="shared" si="642"/>
        <v>0</v>
      </c>
      <c r="Z162" s="78">
        <f t="shared" si="642"/>
        <v>0</v>
      </c>
      <c r="AA162" s="78">
        <f t="shared" si="642"/>
        <v>0</v>
      </c>
      <c r="AB162" s="78">
        <f t="shared" si="642"/>
        <v>0</v>
      </c>
      <c r="AC162" s="78">
        <f t="shared" si="642"/>
        <v>0</v>
      </c>
      <c r="AD162" s="78">
        <f t="shared" si="642"/>
        <v>0</v>
      </c>
      <c r="AE162" s="79">
        <f t="shared" si="642"/>
        <v>0</v>
      </c>
      <c r="AF162" s="262">
        <f t="shared" si="641"/>
        <v>0</v>
      </c>
      <c r="AG162" s="315">
        <f>AG163</f>
        <v>0</v>
      </c>
      <c r="AH162" s="263">
        <f>AH163</f>
        <v>0</v>
      </c>
      <c r="AI162" s="239">
        <f t="shared" si="642"/>
        <v>0</v>
      </c>
      <c r="AJ162" s="303">
        <f t="shared" ref="AI162:AQ163" si="643">AJ163</f>
        <v>0</v>
      </c>
      <c r="AK162" s="240">
        <f t="shared" si="643"/>
        <v>0</v>
      </c>
      <c r="AL162" s="241">
        <f t="shared" si="643"/>
        <v>0</v>
      </c>
      <c r="AM162" s="241">
        <f t="shared" si="643"/>
        <v>0</v>
      </c>
      <c r="AN162" s="241">
        <f t="shared" si="643"/>
        <v>0</v>
      </c>
      <c r="AO162" s="241">
        <f t="shared" si="643"/>
        <v>0</v>
      </c>
      <c r="AP162" s="241">
        <f t="shared" si="643"/>
        <v>0</v>
      </c>
      <c r="AQ162" s="239">
        <f t="shared" si="643"/>
        <v>0</v>
      </c>
      <c r="AR162" s="206"/>
      <c r="AS162" s="89"/>
      <c r="AT162" s="388"/>
      <c r="AU162" s="388"/>
      <c r="AV162" s="388"/>
      <c r="AW162" s="62"/>
      <c r="AX162" s="62"/>
      <c r="AY162" s="62"/>
      <c r="AZ162" s="6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</row>
    <row r="163" spans="1:136" s="73" customFormat="1" ht="24.75" hidden="1" customHeight="1" x14ac:dyDescent="0.25">
      <c r="A163" s="576">
        <v>42</v>
      </c>
      <c r="B163" s="577"/>
      <c r="C163" s="437"/>
      <c r="D163" s="578" t="s">
        <v>45</v>
      </c>
      <c r="E163" s="578"/>
      <c r="F163" s="578"/>
      <c r="G163" s="579"/>
      <c r="H163" s="75">
        <f>SUM(I163:S163)</f>
        <v>0</v>
      </c>
      <c r="I163" s="77">
        <f>I164</f>
        <v>0</v>
      </c>
      <c r="J163" s="61">
        <f>J164</f>
        <v>0</v>
      </c>
      <c r="K163" s="79">
        <f t="shared" si="642"/>
        <v>0</v>
      </c>
      <c r="L163" s="301">
        <f t="shared" si="642"/>
        <v>0</v>
      </c>
      <c r="M163" s="95">
        <f t="shared" si="642"/>
        <v>0</v>
      </c>
      <c r="N163" s="78">
        <f t="shared" si="642"/>
        <v>0</v>
      </c>
      <c r="O163" s="78">
        <f t="shared" si="642"/>
        <v>0</v>
      </c>
      <c r="P163" s="78">
        <f t="shared" si="642"/>
        <v>0</v>
      </c>
      <c r="Q163" s="78">
        <f t="shared" si="642"/>
        <v>0</v>
      </c>
      <c r="R163" s="78">
        <f t="shared" si="642"/>
        <v>0</v>
      </c>
      <c r="S163" s="79">
        <f t="shared" si="642"/>
        <v>0</v>
      </c>
      <c r="T163" s="237">
        <f>SUM(U163:AE163)</f>
        <v>0</v>
      </c>
      <c r="U163" s="77">
        <f>U164</f>
        <v>0</v>
      </c>
      <c r="V163" s="61">
        <f>V164</f>
        <v>0</v>
      </c>
      <c r="W163" s="79">
        <f t="shared" si="642"/>
        <v>0</v>
      </c>
      <c r="X163" s="301">
        <f t="shared" si="642"/>
        <v>0</v>
      </c>
      <c r="Y163" s="95">
        <f t="shared" si="642"/>
        <v>0</v>
      </c>
      <c r="Z163" s="78">
        <f t="shared" si="642"/>
        <v>0</v>
      </c>
      <c r="AA163" s="78">
        <f t="shared" si="642"/>
        <v>0</v>
      </c>
      <c r="AB163" s="78">
        <f t="shared" si="642"/>
        <v>0</v>
      </c>
      <c r="AC163" s="78">
        <f t="shared" si="642"/>
        <v>0</v>
      </c>
      <c r="AD163" s="78">
        <f t="shared" si="642"/>
        <v>0</v>
      </c>
      <c r="AE163" s="79">
        <f t="shared" si="642"/>
        <v>0</v>
      </c>
      <c r="AF163" s="262">
        <f>SUM(AG163:AQ163)</f>
        <v>0</v>
      </c>
      <c r="AG163" s="315">
        <f>AG164</f>
        <v>0</v>
      </c>
      <c r="AH163" s="263">
        <f>AH164</f>
        <v>0</v>
      </c>
      <c r="AI163" s="239">
        <f t="shared" si="643"/>
        <v>0</v>
      </c>
      <c r="AJ163" s="303">
        <f t="shared" si="643"/>
        <v>0</v>
      </c>
      <c r="AK163" s="240">
        <f t="shared" si="643"/>
        <v>0</v>
      </c>
      <c r="AL163" s="241">
        <f t="shared" si="643"/>
        <v>0</v>
      </c>
      <c r="AM163" s="241">
        <f t="shared" si="643"/>
        <v>0</v>
      </c>
      <c r="AN163" s="241">
        <f t="shared" si="643"/>
        <v>0</v>
      </c>
      <c r="AO163" s="241">
        <f t="shared" si="643"/>
        <v>0</v>
      </c>
      <c r="AP163" s="241">
        <f t="shared" si="643"/>
        <v>0</v>
      </c>
      <c r="AQ163" s="239">
        <f t="shared" si="643"/>
        <v>0</v>
      </c>
      <c r="AR163" s="206"/>
      <c r="AS163" s="89"/>
      <c r="AT163" s="388"/>
      <c r="AU163" s="388"/>
      <c r="AV163" s="388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</row>
    <row r="164" spans="1:136" s="72" customFormat="1" ht="15" hidden="1" x14ac:dyDescent="0.25">
      <c r="A164" s="230"/>
      <c r="B164" s="179"/>
      <c r="C164" s="179">
        <v>422</v>
      </c>
      <c r="D164" s="580" t="s">
        <v>11</v>
      </c>
      <c r="E164" s="580"/>
      <c r="F164" s="580"/>
      <c r="G164" s="581"/>
      <c r="H164" s="76">
        <f>SUM(I164:S164)</f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>SUM(U164:AE164)</f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>SUM(AG164:AQ164)</f>
        <v>0</v>
      </c>
      <c r="AG164" s="29">
        <f t="shared" ref="AG164" si="644">I164+U164</f>
        <v>0</v>
      </c>
      <c r="AH164" s="92">
        <f t="shared" ref="AH164" si="645">J164+V164</f>
        <v>0</v>
      </c>
      <c r="AI164" s="31">
        <f t="shared" ref="AI164" si="646">K164+W164</f>
        <v>0</v>
      </c>
      <c r="AJ164" s="326">
        <f t="shared" ref="AJ164" si="647">L164+X164</f>
        <v>0</v>
      </c>
      <c r="AK164" s="290">
        <f t="shared" ref="AK164" si="648">M164+Y164</f>
        <v>0</v>
      </c>
      <c r="AL164" s="30">
        <f t="shared" ref="AL164" si="649">N164+Z164</f>
        <v>0</v>
      </c>
      <c r="AM164" s="30">
        <f t="shared" ref="AM164" si="650">O164+AA164</f>
        <v>0</v>
      </c>
      <c r="AN164" s="30">
        <f t="shared" ref="AN164" si="651">P164+AB164</f>
        <v>0</v>
      </c>
      <c r="AO164" s="30">
        <f t="shared" ref="AO164" si="652">Q164+AC164</f>
        <v>0</v>
      </c>
      <c r="AP164" s="30">
        <f t="shared" ref="AP164" si="653">R164+AD164</f>
        <v>0</v>
      </c>
      <c r="AQ164" s="31">
        <f t="shared" ref="AQ164" si="654">S164+AE164</f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272" customFormat="1" ht="12.75" hidden="1" customHeight="1" x14ac:dyDescent="0.25">
      <c r="A165" s="270"/>
      <c r="B165" s="271"/>
      <c r="D165" s="273"/>
      <c r="E165" s="273"/>
      <c r="F165" s="273"/>
      <c r="G165" s="273"/>
      <c r="I165" s="605" t="s">
        <v>126</v>
      </c>
      <c r="J165" s="605"/>
      <c r="K165" s="605"/>
      <c r="L165" s="605"/>
      <c r="M165" s="605"/>
      <c r="N165" s="605"/>
      <c r="O165" s="605"/>
      <c r="P165" s="605"/>
      <c r="Q165" s="605"/>
      <c r="R165" s="605"/>
      <c r="S165" s="605"/>
      <c r="T165" s="391"/>
      <c r="U165" s="605" t="s">
        <v>126</v>
      </c>
      <c r="V165" s="605"/>
      <c r="W165" s="605"/>
      <c r="X165" s="605"/>
      <c r="Y165" s="605"/>
      <c r="Z165" s="605"/>
      <c r="AA165" s="605"/>
      <c r="AB165" s="605"/>
      <c r="AC165" s="605"/>
      <c r="AD165" s="605"/>
      <c r="AE165" s="605"/>
      <c r="AF165" s="276"/>
      <c r="AG165" s="607" t="s">
        <v>126</v>
      </c>
      <c r="AH165" s="607"/>
      <c r="AI165" s="607"/>
      <c r="AJ165" s="607"/>
      <c r="AK165" s="607"/>
      <c r="AL165" s="607"/>
      <c r="AM165" s="607"/>
      <c r="AN165" s="607"/>
      <c r="AO165" s="607"/>
      <c r="AP165" s="607"/>
      <c r="AQ165" s="608"/>
      <c r="AR165" s="274"/>
      <c r="AS165" s="310"/>
      <c r="AT165" s="310"/>
      <c r="AU165" s="310"/>
      <c r="AV165" s="310"/>
      <c r="AW165" s="275"/>
      <c r="AX165" s="275"/>
      <c r="AY165" s="275"/>
      <c r="AZ165" s="275"/>
      <c r="BA165" s="275"/>
      <c r="BB165" s="275"/>
      <c r="BC165" s="275"/>
      <c r="BD165" s="275"/>
      <c r="BE165" s="275"/>
      <c r="BF165" s="275"/>
      <c r="BG165" s="275"/>
      <c r="BH165" s="275"/>
      <c r="BI165" s="275"/>
      <c r="BJ165" s="275"/>
      <c r="BK165" s="275"/>
      <c r="BL165" s="275"/>
      <c r="BM165" s="275"/>
      <c r="BN165" s="275"/>
      <c r="BO165" s="275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6"/>
      <c r="CC165" s="276"/>
      <c r="CD165" s="276"/>
      <c r="CE165" s="276"/>
      <c r="CF165" s="276"/>
      <c r="CG165" s="276"/>
      <c r="CH165" s="276"/>
      <c r="CI165" s="276"/>
      <c r="CJ165" s="276"/>
      <c r="CK165" s="276"/>
      <c r="CL165" s="276"/>
      <c r="CM165" s="276"/>
      <c r="CN165" s="276"/>
      <c r="CO165" s="276"/>
      <c r="CP165" s="276"/>
      <c r="CQ165" s="276"/>
      <c r="CR165" s="276"/>
      <c r="CS165" s="276"/>
      <c r="CT165" s="276"/>
      <c r="CU165" s="276"/>
      <c r="CV165" s="276"/>
      <c r="CW165" s="276"/>
      <c r="CX165" s="276"/>
      <c r="CY165" s="276"/>
      <c r="CZ165" s="276"/>
      <c r="DA165" s="276"/>
      <c r="DB165" s="276"/>
      <c r="DC165" s="276"/>
      <c r="DD165" s="276"/>
      <c r="DE165" s="276"/>
      <c r="DF165" s="276"/>
      <c r="DG165" s="276"/>
      <c r="DH165" s="276"/>
      <c r="DI165" s="276"/>
      <c r="DJ165" s="276"/>
      <c r="DK165" s="276"/>
      <c r="DL165" s="276"/>
      <c r="DM165" s="276"/>
      <c r="DN165" s="276"/>
      <c r="DO165" s="276"/>
      <c r="DP165" s="276"/>
      <c r="DQ165" s="276"/>
      <c r="DR165" s="276"/>
      <c r="DS165" s="276"/>
      <c r="DT165" s="276"/>
      <c r="DU165" s="276"/>
      <c r="DV165" s="276"/>
      <c r="DW165" s="276"/>
      <c r="DX165" s="276"/>
      <c r="DY165" s="276"/>
      <c r="DZ165" s="276"/>
      <c r="EA165" s="276"/>
      <c r="EB165" s="276"/>
      <c r="EC165" s="276"/>
      <c r="ED165" s="276"/>
      <c r="EE165" s="276"/>
      <c r="EF165" s="276"/>
    </row>
    <row r="166" spans="1:136" s="62" customFormat="1" ht="10.5" hidden="1" customHeight="1" x14ac:dyDescent="0.25">
      <c r="A166" s="232"/>
      <c r="B166" s="87"/>
      <c r="C166" s="87"/>
      <c r="D166" s="88"/>
      <c r="E166" s="88"/>
      <c r="F166" s="88"/>
      <c r="G166" s="88"/>
      <c r="H166" s="91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1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1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125"/>
      <c r="AR166" s="206"/>
      <c r="AS166" s="654"/>
      <c r="AT166" s="654"/>
      <c r="AU166" s="654"/>
      <c r="AV166" s="654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74" customFormat="1" ht="25.9" hidden="1" customHeight="1" x14ac:dyDescent="0.25">
      <c r="A167" s="582" t="s">
        <v>305</v>
      </c>
      <c r="B167" s="583"/>
      <c r="C167" s="583"/>
      <c r="D167" s="584" t="s">
        <v>131</v>
      </c>
      <c r="E167" s="584"/>
      <c r="F167" s="584"/>
      <c r="G167" s="585"/>
      <c r="H167" s="83">
        <f>SUM(I167:S167)</f>
        <v>0</v>
      </c>
      <c r="I167" s="84">
        <f>I168</f>
        <v>0</v>
      </c>
      <c r="J167" s="285">
        <f>J168</f>
        <v>0</v>
      </c>
      <c r="K167" s="86">
        <f t="shared" ref="K167:AI168" si="655">K168</f>
        <v>0</v>
      </c>
      <c r="L167" s="300">
        <f t="shared" si="655"/>
        <v>0</v>
      </c>
      <c r="M167" s="120">
        <f t="shared" si="655"/>
        <v>0</v>
      </c>
      <c r="N167" s="85">
        <f t="shared" si="655"/>
        <v>0</v>
      </c>
      <c r="O167" s="85">
        <f t="shared" si="655"/>
        <v>0</v>
      </c>
      <c r="P167" s="85">
        <f t="shared" si="655"/>
        <v>0</v>
      </c>
      <c r="Q167" s="85">
        <f t="shared" si="655"/>
        <v>0</v>
      </c>
      <c r="R167" s="85">
        <f t="shared" si="655"/>
        <v>0</v>
      </c>
      <c r="S167" s="86">
        <f t="shared" si="655"/>
        <v>0</v>
      </c>
      <c r="T167" s="245">
        <f>SUM(U167:AE167)</f>
        <v>0</v>
      </c>
      <c r="U167" s="84">
        <f>U168</f>
        <v>0</v>
      </c>
      <c r="V167" s="285">
        <f>V168</f>
        <v>0</v>
      </c>
      <c r="W167" s="86">
        <f t="shared" si="655"/>
        <v>0</v>
      </c>
      <c r="X167" s="300">
        <f t="shared" si="655"/>
        <v>0</v>
      </c>
      <c r="Y167" s="120">
        <f t="shared" si="655"/>
        <v>0</v>
      </c>
      <c r="Z167" s="85">
        <f t="shared" si="655"/>
        <v>0</v>
      </c>
      <c r="AA167" s="85">
        <f t="shared" si="655"/>
        <v>0</v>
      </c>
      <c r="AB167" s="85">
        <f t="shared" si="655"/>
        <v>0</v>
      </c>
      <c r="AC167" s="85">
        <f t="shared" si="655"/>
        <v>0</v>
      </c>
      <c r="AD167" s="85">
        <f t="shared" si="655"/>
        <v>0</v>
      </c>
      <c r="AE167" s="86">
        <f t="shared" si="655"/>
        <v>0</v>
      </c>
      <c r="AF167" s="261">
        <f>SUM(AG167:AQ167)</f>
        <v>0</v>
      </c>
      <c r="AG167" s="468">
        <f>AG168</f>
        <v>0</v>
      </c>
      <c r="AH167" s="469">
        <f>AH168</f>
        <v>0</v>
      </c>
      <c r="AI167" s="470">
        <f t="shared" si="655"/>
        <v>0</v>
      </c>
      <c r="AJ167" s="471">
        <f t="shared" ref="AI167:AQ168" si="656">AJ168</f>
        <v>0</v>
      </c>
      <c r="AK167" s="472">
        <f t="shared" si="656"/>
        <v>0</v>
      </c>
      <c r="AL167" s="473">
        <f t="shared" si="656"/>
        <v>0</v>
      </c>
      <c r="AM167" s="473">
        <f t="shared" si="656"/>
        <v>0</v>
      </c>
      <c r="AN167" s="473">
        <f t="shared" si="656"/>
        <v>0</v>
      </c>
      <c r="AO167" s="473">
        <f t="shared" si="656"/>
        <v>0</v>
      </c>
      <c r="AP167" s="473">
        <f t="shared" si="656"/>
        <v>0</v>
      </c>
      <c r="AQ167" s="470">
        <f t="shared" si="656"/>
        <v>0</v>
      </c>
      <c r="AR167" s="206"/>
      <c r="AS167" s="124"/>
      <c r="AT167" s="196"/>
      <c r="AU167" s="196"/>
      <c r="AV167" s="196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193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  <c r="DN167" s="192"/>
      <c r="DO167" s="192"/>
      <c r="DP167" s="192"/>
      <c r="DQ167" s="192"/>
      <c r="DR167" s="192"/>
      <c r="DS167" s="192"/>
      <c r="DT167" s="192"/>
      <c r="DU167" s="192"/>
      <c r="DV167" s="192"/>
      <c r="DW167" s="192"/>
      <c r="DX167" s="192"/>
      <c r="DY167" s="192"/>
      <c r="DZ167" s="192"/>
      <c r="EA167" s="192"/>
      <c r="EB167" s="192"/>
      <c r="EC167" s="192"/>
      <c r="ED167" s="192"/>
      <c r="EE167" s="192"/>
      <c r="EF167" s="192"/>
    </row>
    <row r="168" spans="1:136" s="74" customFormat="1" ht="15.75" hidden="1" customHeight="1" x14ac:dyDescent="0.25">
      <c r="A168" s="436">
        <v>3</v>
      </c>
      <c r="B168" s="68"/>
      <c r="C168" s="90"/>
      <c r="D168" s="578" t="s">
        <v>16</v>
      </c>
      <c r="E168" s="578"/>
      <c r="F168" s="578"/>
      <c r="G168" s="579"/>
      <c r="H168" s="75">
        <f t="shared" ref="H168:H171" si="657">SUM(I168:S168)</f>
        <v>0</v>
      </c>
      <c r="I168" s="77">
        <f>I169</f>
        <v>0</v>
      </c>
      <c r="J168" s="61">
        <f>J169</f>
        <v>0</v>
      </c>
      <c r="K168" s="79">
        <f t="shared" si="655"/>
        <v>0</v>
      </c>
      <c r="L168" s="301">
        <f t="shared" si="655"/>
        <v>0</v>
      </c>
      <c r="M168" s="95">
        <f t="shared" si="655"/>
        <v>0</v>
      </c>
      <c r="N168" s="78">
        <f t="shared" si="655"/>
        <v>0</v>
      </c>
      <c r="O168" s="78">
        <f t="shared" si="655"/>
        <v>0</v>
      </c>
      <c r="P168" s="78">
        <f t="shared" si="655"/>
        <v>0</v>
      </c>
      <c r="Q168" s="78">
        <f t="shared" si="655"/>
        <v>0</v>
      </c>
      <c r="R168" s="78">
        <f t="shared" si="655"/>
        <v>0</v>
      </c>
      <c r="S168" s="79">
        <f t="shared" si="655"/>
        <v>0</v>
      </c>
      <c r="T168" s="237">
        <f t="shared" ref="T168:T171" si="658">SUM(U168:AE168)</f>
        <v>0</v>
      </c>
      <c r="U168" s="77">
        <f>U169</f>
        <v>0</v>
      </c>
      <c r="V168" s="61">
        <f>V169</f>
        <v>0</v>
      </c>
      <c r="W168" s="79">
        <f t="shared" si="655"/>
        <v>0</v>
      </c>
      <c r="X168" s="301">
        <f t="shared" si="655"/>
        <v>0</v>
      </c>
      <c r="Y168" s="95">
        <f t="shared" si="655"/>
        <v>0</v>
      </c>
      <c r="Z168" s="78">
        <f t="shared" si="655"/>
        <v>0</v>
      </c>
      <c r="AA168" s="78">
        <f t="shared" si="655"/>
        <v>0</v>
      </c>
      <c r="AB168" s="78">
        <f t="shared" si="655"/>
        <v>0</v>
      </c>
      <c r="AC168" s="78">
        <f t="shared" si="655"/>
        <v>0</v>
      </c>
      <c r="AD168" s="78">
        <f t="shared" si="655"/>
        <v>0</v>
      </c>
      <c r="AE168" s="79">
        <f t="shared" si="655"/>
        <v>0</v>
      </c>
      <c r="AF168" s="262">
        <f t="shared" ref="AF168:AF171" si="659">SUM(AG168:AQ168)</f>
        <v>0</v>
      </c>
      <c r="AG168" s="315">
        <f>AG169</f>
        <v>0</v>
      </c>
      <c r="AH168" s="263">
        <f>AH169</f>
        <v>0</v>
      </c>
      <c r="AI168" s="239">
        <f t="shared" si="656"/>
        <v>0</v>
      </c>
      <c r="AJ168" s="303">
        <f t="shared" si="656"/>
        <v>0</v>
      </c>
      <c r="AK168" s="240">
        <f t="shared" si="656"/>
        <v>0</v>
      </c>
      <c r="AL168" s="241">
        <f t="shared" si="656"/>
        <v>0</v>
      </c>
      <c r="AM168" s="241">
        <f t="shared" si="656"/>
        <v>0</v>
      </c>
      <c r="AN168" s="241">
        <f t="shared" si="656"/>
        <v>0</v>
      </c>
      <c r="AO168" s="241">
        <f t="shared" si="656"/>
        <v>0</v>
      </c>
      <c r="AP168" s="241">
        <f t="shared" si="656"/>
        <v>0</v>
      </c>
      <c r="AQ168" s="239">
        <f t="shared" si="656"/>
        <v>0</v>
      </c>
      <c r="AR168" s="206"/>
      <c r="AS168" s="89"/>
      <c r="AT168" s="388"/>
      <c r="AU168" s="388"/>
      <c r="AV168" s="388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</row>
    <row r="169" spans="1:136" s="73" customFormat="1" ht="15.75" hidden="1" customHeight="1" x14ac:dyDescent="0.25">
      <c r="A169" s="576">
        <v>32</v>
      </c>
      <c r="B169" s="577"/>
      <c r="C169" s="90"/>
      <c r="D169" s="578" t="s">
        <v>4</v>
      </c>
      <c r="E169" s="578"/>
      <c r="F169" s="578"/>
      <c r="G169" s="579"/>
      <c r="H169" s="75">
        <f t="shared" si="657"/>
        <v>0</v>
      </c>
      <c r="I169" s="77">
        <f>SUM(I170:I173)</f>
        <v>0</v>
      </c>
      <c r="J169" s="61">
        <f>SUM(J170:J173)</f>
        <v>0</v>
      </c>
      <c r="K169" s="79">
        <f>SUM(K170:K173)</f>
        <v>0</v>
      </c>
      <c r="L169" s="301">
        <f t="shared" ref="L169:S169" si="660">SUM(L170:L173)</f>
        <v>0</v>
      </c>
      <c r="M169" s="95">
        <f t="shared" si="660"/>
        <v>0</v>
      </c>
      <c r="N169" s="78">
        <f t="shared" si="660"/>
        <v>0</v>
      </c>
      <c r="O169" s="78">
        <f t="shared" ref="O169" si="661">SUM(O170:O173)</f>
        <v>0</v>
      </c>
      <c r="P169" s="78">
        <f t="shared" si="660"/>
        <v>0</v>
      </c>
      <c r="Q169" s="78">
        <f t="shared" si="660"/>
        <v>0</v>
      </c>
      <c r="R169" s="78">
        <f t="shared" si="660"/>
        <v>0</v>
      </c>
      <c r="S169" s="79">
        <f t="shared" si="660"/>
        <v>0</v>
      </c>
      <c r="T169" s="237">
        <f t="shared" si="658"/>
        <v>0</v>
      </c>
      <c r="U169" s="77">
        <f>SUM(U170:U173)</f>
        <v>0</v>
      </c>
      <c r="V169" s="61">
        <f>SUM(V170:V173)</f>
        <v>0</v>
      </c>
      <c r="W169" s="79">
        <f t="shared" ref="W169:AE169" si="662">SUM(W170:W173)</f>
        <v>0</v>
      </c>
      <c r="X169" s="301">
        <f t="shared" si="662"/>
        <v>0</v>
      </c>
      <c r="Y169" s="95">
        <f t="shared" si="662"/>
        <v>0</v>
      </c>
      <c r="Z169" s="78">
        <f t="shared" si="662"/>
        <v>0</v>
      </c>
      <c r="AA169" s="78">
        <f t="shared" ref="AA169" si="663">SUM(AA170:AA173)</f>
        <v>0</v>
      </c>
      <c r="AB169" s="78">
        <f t="shared" si="662"/>
        <v>0</v>
      </c>
      <c r="AC169" s="78">
        <f t="shared" si="662"/>
        <v>0</v>
      </c>
      <c r="AD169" s="78">
        <f t="shared" si="662"/>
        <v>0</v>
      </c>
      <c r="AE169" s="79">
        <f t="shared" si="662"/>
        <v>0</v>
      </c>
      <c r="AF169" s="262">
        <f t="shared" si="659"/>
        <v>0</v>
      </c>
      <c r="AG169" s="315">
        <f>SUM(AG170:AG173)</f>
        <v>0</v>
      </c>
      <c r="AH169" s="263">
        <f>SUM(AH170:AH173)</f>
        <v>0</v>
      </c>
      <c r="AI169" s="239">
        <f t="shared" ref="AI169:AQ169" si="664">SUM(AI170:AI173)</f>
        <v>0</v>
      </c>
      <c r="AJ169" s="303">
        <f t="shared" si="664"/>
        <v>0</v>
      </c>
      <c r="AK169" s="240">
        <f t="shared" si="664"/>
        <v>0</v>
      </c>
      <c r="AL169" s="241">
        <f t="shared" si="664"/>
        <v>0</v>
      </c>
      <c r="AM169" s="241">
        <f t="shared" ref="AM169" si="665">SUM(AM170:AM173)</f>
        <v>0</v>
      </c>
      <c r="AN169" s="241">
        <f t="shared" si="664"/>
        <v>0</v>
      </c>
      <c r="AO169" s="241">
        <f t="shared" si="664"/>
        <v>0</v>
      </c>
      <c r="AP169" s="241">
        <f t="shared" si="664"/>
        <v>0</v>
      </c>
      <c r="AQ169" s="239">
        <f t="shared" si="664"/>
        <v>0</v>
      </c>
      <c r="AR169" s="206"/>
      <c r="AS169" s="89"/>
      <c r="AT169" s="388"/>
      <c r="AU169" s="388"/>
      <c r="AV169" s="388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</row>
    <row r="170" spans="1:136" s="72" customFormat="1" ht="15.75" hidden="1" customHeight="1" x14ac:dyDescent="0.25">
      <c r="A170" s="230"/>
      <c r="B170" s="179"/>
      <c r="C170" s="179">
        <v>321</v>
      </c>
      <c r="D170" s="580" t="s">
        <v>5</v>
      </c>
      <c r="E170" s="580"/>
      <c r="F170" s="580"/>
      <c r="G170" s="580"/>
      <c r="H170" s="76">
        <f t="shared" si="657"/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 t="shared" si="658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659"/>
        <v>0</v>
      </c>
      <c r="AG170" s="29">
        <f t="shared" ref="AG170:AG173" si="666">I170+U170</f>
        <v>0</v>
      </c>
      <c r="AH170" s="92">
        <f t="shared" ref="AH170:AH173" si="667">J170+V170</f>
        <v>0</v>
      </c>
      <c r="AI170" s="31">
        <f t="shared" ref="AI170:AI173" si="668">K170+W170</f>
        <v>0</v>
      </c>
      <c r="AJ170" s="326">
        <f t="shared" ref="AJ170:AJ173" si="669">L170+X170</f>
        <v>0</v>
      </c>
      <c r="AK170" s="290">
        <f t="shared" ref="AK170:AK173" si="670">M170+Y170</f>
        <v>0</v>
      </c>
      <c r="AL170" s="30">
        <f t="shared" ref="AL170:AL173" si="671">N170+Z170</f>
        <v>0</v>
      </c>
      <c r="AM170" s="30">
        <f t="shared" ref="AM170:AM173" si="672">O170+AA170</f>
        <v>0</v>
      </c>
      <c r="AN170" s="30">
        <f t="shared" ref="AN170:AN173" si="673">P170+AB170</f>
        <v>0</v>
      </c>
      <c r="AO170" s="30">
        <f t="shared" ref="AO170:AO173" si="674">Q170+AC170</f>
        <v>0</v>
      </c>
      <c r="AP170" s="30">
        <f t="shared" ref="AP170:AP173" si="675">R170+AD170</f>
        <v>0</v>
      </c>
      <c r="AQ170" s="31">
        <f t="shared" ref="AQ170:AQ173" si="676">S170+AE170</f>
        <v>0</v>
      </c>
      <c r="AR170" s="206"/>
      <c r="AS170" s="89"/>
      <c r="AT170" s="388"/>
      <c r="AU170" s="388"/>
      <c r="AV170" s="388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hidden="1" customHeight="1" x14ac:dyDescent="0.25">
      <c r="A171" s="230"/>
      <c r="B171" s="179"/>
      <c r="C171" s="179">
        <v>322</v>
      </c>
      <c r="D171" s="580" t="s">
        <v>6</v>
      </c>
      <c r="E171" s="580"/>
      <c r="F171" s="580"/>
      <c r="G171" s="580"/>
      <c r="H171" s="76">
        <f t="shared" si="657"/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si="658"/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si="659"/>
        <v>0</v>
      </c>
      <c r="AG171" s="29">
        <f t="shared" si="666"/>
        <v>0</v>
      </c>
      <c r="AH171" s="92">
        <f t="shared" si="667"/>
        <v>0</v>
      </c>
      <c r="AI171" s="31">
        <f t="shared" si="668"/>
        <v>0</v>
      </c>
      <c r="AJ171" s="326">
        <f t="shared" si="669"/>
        <v>0</v>
      </c>
      <c r="AK171" s="290">
        <f t="shared" si="670"/>
        <v>0</v>
      </c>
      <c r="AL171" s="30">
        <f t="shared" si="671"/>
        <v>0</v>
      </c>
      <c r="AM171" s="30">
        <f t="shared" si="672"/>
        <v>0</v>
      </c>
      <c r="AN171" s="30">
        <f t="shared" si="673"/>
        <v>0</v>
      </c>
      <c r="AO171" s="30">
        <f t="shared" si="674"/>
        <v>0</v>
      </c>
      <c r="AP171" s="30">
        <f t="shared" si="675"/>
        <v>0</v>
      </c>
      <c r="AQ171" s="31">
        <f t="shared" si="676"/>
        <v>0</v>
      </c>
      <c r="AR171" s="206"/>
      <c r="AS171" s="89"/>
      <c r="AT171" s="388"/>
      <c r="AU171" s="388"/>
      <c r="AV171" s="388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72" customFormat="1" ht="15.75" hidden="1" customHeight="1" x14ac:dyDescent="0.25">
      <c r="A172" s="230"/>
      <c r="B172" s="179"/>
      <c r="C172" s="179">
        <v>323</v>
      </c>
      <c r="D172" s="580" t="s">
        <v>7</v>
      </c>
      <c r="E172" s="580"/>
      <c r="F172" s="580"/>
      <c r="G172" s="580"/>
      <c r="H172" s="76">
        <f>SUM(I172:S172)</f>
        <v>0</v>
      </c>
      <c r="I172" s="80"/>
      <c r="J172" s="94"/>
      <c r="K172" s="82"/>
      <c r="L172" s="302"/>
      <c r="M172" s="118"/>
      <c r="N172" s="81"/>
      <c r="O172" s="81"/>
      <c r="P172" s="81"/>
      <c r="Q172" s="81"/>
      <c r="R172" s="81"/>
      <c r="S172" s="82"/>
      <c r="T172" s="28">
        <f>SUM(U172:AE172)</f>
        <v>0</v>
      </c>
      <c r="U172" s="80"/>
      <c r="V172" s="94"/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>SUM(AG172:AQ172)</f>
        <v>0</v>
      </c>
      <c r="AG172" s="29">
        <f t="shared" si="666"/>
        <v>0</v>
      </c>
      <c r="AH172" s="92">
        <f t="shared" si="667"/>
        <v>0</v>
      </c>
      <c r="AI172" s="31">
        <f t="shared" si="668"/>
        <v>0</v>
      </c>
      <c r="AJ172" s="326">
        <f t="shared" si="669"/>
        <v>0</v>
      </c>
      <c r="AK172" s="290">
        <f t="shared" si="670"/>
        <v>0</v>
      </c>
      <c r="AL172" s="30">
        <f t="shared" si="671"/>
        <v>0</v>
      </c>
      <c r="AM172" s="30">
        <f t="shared" si="672"/>
        <v>0</v>
      </c>
      <c r="AN172" s="30">
        <f t="shared" si="673"/>
        <v>0</v>
      </c>
      <c r="AO172" s="30">
        <f t="shared" si="674"/>
        <v>0</v>
      </c>
      <c r="AP172" s="30">
        <f t="shared" si="675"/>
        <v>0</v>
      </c>
      <c r="AQ172" s="31">
        <f t="shared" si="676"/>
        <v>0</v>
      </c>
      <c r="AR172" s="206"/>
      <c r="AS172" s="190"/>
      <c r="AT172" s="190"/>
      <c r="AU172" s="190"/>
      <c r="AV172" s="190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hidden="1" customHeight="1" x14ac:dyDescent="0.25">
      <c r="A173" s="230"/>
      <c r="B173" s="179"/>
      <c r="C173" s="179">
        <v>329</v>
      </c>
      <c r="D173" s="580" t="s">
        <v>8</v>
      </c>
      <c r="E173" s="580"/>
      <c r="F173" s="580"/>
      <c r="G173" s="581"/>
      <c r="H173" s="76">
        <f t="shared" ref="H173" si="677">SUM(I173:S173)</f>
        <v>0</v>
      </c>
      <c r="I173" s="80"/>
      <c r="J173" s="94"/>
      <c r="K173" s="82"/>
      <c r="L173" s="302"/>
      <c r="M173" s="118"/>
      <c r="N173" s="81"/>
      <c r="O173" s="81"/>
      <c r="P173" s="81"/>
      <c r="Q173" s="81"/>
      <c r="R173" s="81"/>
      <c r="S173" s="82"/>
      <c r="T173" s="28">
        <f t="shared" ref="T173" si="678">SUM(U173:AE173)</f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ref="AF173" si="679">SUM(AG173:AQ173)</f>
        <v>0</v>
      </c>
      <c r="AG173" s="29">
        <f t="shared" si="666"/>
        <v>0</v>
      </c>
      <c r="AH173" s="92">
        <f t="shared" si="667"/>
        <v>0</v>
      </c>
      <c r="AI173" s="31">
        <f t="shared" si="668"/>
        <v>0</v>
      </c>
      <c r="AJ173" s="326">
        <f t="shared" si="669"/>
        <v>0</v>
      </c>
      <c r="AK173" s="290">
        <f t="shared" si="670"/>
        <v>0</v>
      </c>
      <c r="AL173" s="30">
        <f t="shared" si="671"/>
        <v>0</v>
      </c>
      <c r="AM173" s="30">
        <f t="shared" si="672"/>
        <v>0</v>
      </c>
      <c r="AN173" s="30">
        <f t="shared" si="673"/>
        <v>0</v>
      </c>
      <c r="AO173" s="30">
        <f t="shared" si="674"/>
        <v>0</v>
      </c>
      <c r="AP173" s="30">
        <f t="shared" si="675"/>
        <v>0</v>
      </c>
      <c r="AQ173" s="31">
        <f t="shared" si="676"/>
        <v>0</v>
      </c>
      <c r="AR173" s="206"/>
      <c r="AS173" s="190"/>
      <c r="AT173" s="190"/>
      <c r="AU173" s="190"/>
      <c r="AV173" s="190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272" customFormat="1" ht="12.75" hidden="1" customHeight="1" x14ac:dyDescent="0.25">
      <c r="A174" s="270"/>
      <c r="B174" s="271"/>
      <c r="D174" s="273"/>
      <c r="E174" s="273"/>
      <c r="F174" s="273"/>
      <c r="G174" s="273"/>
      <c r="I174" s="605" t="s">
        <v>127</v>
      </c>
      <c r="J174" s="605"/>
      <c r="K174" s="605"/>
      <c r="L174" s="605"/>
      <c r="M174" s="605"/>
      <c r="N174" s="605"/>
      <c r="O174" s="605"/>
      <c r="P174" s="605"/>
      <c r="Q174" s="605"/>
      <c r="R174" s="605"/>
      <c r="S174" s="605"/>
      <c r="T174" s="391"/>
      <c r="U174" s="605" t="s">
        <v>127</v>
      </c>
      <c r="V174" s="605"/>
      <c r="W174" s="605"/>
      <c r="X174" s="605"/>
      <c r="Y174" s="605"/>
      <c r="Z174" s="605"/>
      <c r="AA174" s="605"/>
      <c r="AB174" s="605"/>
      <c r="AC174" s="605"/>
      <c r="AD174" s="605"/>
      <c r="AE174" s="605"/>
      <c r="AF174" s="276"/>
      <c r="AG174" s="607" t="s">
        <v>127</v>
      </c>
      <c r="AH174" s="607"/>
      <c r="AI174" s="607"/>
      <c r="AJ174" s="607"/>
      <c r="AK174" s="607"/>
      <c r="AL174" s="607"/>
      <c r="AM174" s="607"/>
      <c r="AN174" s="607"/>
      <c r="AO174" s="607"/>
      <c r="AP174" s="607"/>
      <c r="AQ174" s="608"/>
      <c r="AR174" s="274"/>
      <c r="AS174" s="310"/>
      <c r="AT174" s="310"/>
      <c r="AU174" s="310"/>
      <c r="AV174" s="310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5"/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6"/>
      <c r="CC174" s="276"/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6"/>
      <c r="CQ174" s="276"/>
      <c r="CR174" s="276"/>
      <c r="CS174" s="276"/>
      <c r="CT174" s="276"/>
      <c r="CU174" s="276"/>
      <c r="CV174" s="276"/>
      <c r="CW174" s="276"/>
      <c r="CX174" s="276"/>
      <c r="CY174" s="276"/>
      <c r="CZ174" s="276"/>
      <c r="DA174" s="276"/>
      <c r="DB174" s="276"/>
      <c r="DC174" s="276"/>
      <c r="DD174" s="276"/>
      <c r="DE174" s="276"/>
      <c r="DF174" s="276"/>
      <c r="DG174" s="276"/>
      <c r="DH174" s="276"/>
      <c r="DI174" s="276"/>
      <c r="DJ174" s="276"/>
      <c r="DK174" s="276"/>
      <c r="DL174" s="276"/>
      <c r="DM174" s="276"/>
      <c r="DN174" s="276"/>
      <c r="DO174" s="276"/>
      <c r="DP174" s="276"/>
      <c r="DQ174" s="276"/>
      <c r="DR174" s="276"/>
      <c r="DS174" s="276"/>
      <c r="DT174" s="276"/>
      <c r="DU174" s="276"/>
      <c r="DV174" s="276"/>
      <c r="DW174" s="276"/>
      <c r="DX174" s="276"/>
      <c r="DY174" s="276"/>
      <c r="DZ174" s="276"/>
      <c r="EA174" s="276"/>
      <c r="EB174" s="276"/>
      <c r="EC174" s="276"/>
      <c r="ED174" s="276"/>
      <c r="EE174" s="276"/>
      <c r="EF174" s="276"/>
    </row>
    <row r="175" spans="1:136" s="62" customFormat="1" ht="10.5" hidden="1" customHeight="1" x14ac:dyDescent="0.25">
      <c r="A175" s="232"/>
      <c r="B175" s="87"/>
      <c r="C175" s="87"/>
      <c r="D175" s="88"/>
      <c r="E175" s="88"/>
      <c r="F175" s="88"/>
      <c r="G175" s="88"/>
      <c r="H175" s="91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1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125"/>
      <c r="AR175" s="206"/>
      <c r="AS175" s="654"/>
      <c r="AT175" s="654"/>
      <c r="AU175" s="654"/>
      <c r="AV175" s="654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</row>
    <row r="176" spans="1:136" s="74" customFormat="1" ht="25.5" hidden="1" customHeight="1" x14ac:dyDescent="0.25">
      <c r="A176" s="582" t="s">
        <v>305</v>
      </c>
      <c r="B176" s="583"/>
      <c r="C176" s="583"/>
      <c r="D176" s="584" t="s">
        <v>132</v>
      </c>
      <c r="E176" s="584"/>
      <c r="F176" s="584"/>
      <c r="G176" s="585"/>
      <c r="H176" s="83">
        <f>SUM(I176:S176)</f>
        <v>0</v>
      </c>
      <c r="I176" s="84">
        <f>I177</f>
        <v>0</v>
      </c>
      <c r="J176" s="285">
        <f>J177</f>
        <v>0</v>
      </c>
      <c r="K176" s="86">
        <f t="shared" ref="K176:AQ176" si="680">K177</f>
        <v>0</v>
      </c>
      <c r="L176" s="300">
        <f t="shared" si="680"/>
        <v>0</v>
      </c>
      <c r="M176" s="120">
        <f t="shared" si="680"/>
        <v>0</v>
      </c>
      <c r="N176" s="85">
        <f t="shared" si="680"/>
        <v>0</v>
      </c>
      <c r="O176" s="85">
        <f t="shared" si="680"/>
        <v>0</v>
      </c>
      <c r="P176" s="85">
        <f t="shared" si="680"/>
        <v>0</v>
      </c>
      <c r="Q176" s="85">
        <f t="shared" si="680"/>
        <v>0</v>
      </c>
      <c r="R176" s="85">
        <f t="shared" si="680"/>
        <v>0</v>
      </c>
      <c r="S176" s="86">
        <f t="shared" si="680"/>
        <v>0</v>
      </c>
      <c r="T176" s="245">
        <f>SUM(U176:AE176)</f>
        <v>0</v>
      </c>
      <c r="U176" s="84">
        <f>U177</f>
        <v>0</v>
      </c>
      <c r="V176" s="285">
        <f>V177</f>
        <v>0</v>
      </c>
      <c r="W176" s="86">
        <f t="shared" si="680"/>
        <v>0</v>
      </c>
      <c r="X176" s="300">
        <f t="shared" si="680"/>
        <v>0</v>
      </c>
      <c r="Y176" s="120">
        <f t="shared" si="680"/>
        <v>0</v>
      </c>
      <c r="Z176" s="85">
        <f t="shared" si="680"/>
        <v>0</v>
      </c>
      <c r="AA176" s="85">
        <f t="shared" si="680"/>
        <v>0</v>
      </c>
      <c r="AB176" s="85">
        <f t="shared" si="680"/>
        <v>0</v>
      </c>
      <c r="AC176" s="85">
        <f t="shared" si="680"/>
        <v>0</v>
      </c>
      <c r="AD176" s="85">
        <f t="shared" si="680"/>
        <v>0</v>
      </c>
      <c r="AE176" s="86">
        <f t="shared" si="680"/>
        <v>0</v>
      </c>
      <c r="AF176" s="261">
        <f>SUM(AG176:AQ176)</f>
        <v>0</v>
      </c>
      <c r="AG176" s="468">
        <f>AG177</f>
        <v>0</v>
      </c>
      <c r="AH176" s="469">
        <f>AH177</f>
        <v>0</v>
      </c>
      <c r="AI176" s="470">
        <f t="shared" si="680"/>
        <v>0</v>
      </c>
      <c r="AJ176" s="471">
        <f t="shared" si="680"/>
        <v>0</v>
      </c>
      <c r="AK176" s="472">
        <f t="shared" si="680"/>
        <v>0</v>
      </c>
      <c r="AL176" s="473">
        <f t="shared" si="680"/>
        <v>0</v>
      </c>
      <c r="AM176" s="473">
        <f t="shared" si="680"/>
        <v>0</v>
      </c>
      <c r="AN176" s="473">
        <f t="shared" si="680"/>
        <v>0</v>
      </c>
      <c r="AO176" s="473">
        <f t="shared" si="680"/>
        <v>0</v>
      </c>
      <c r="AP176" s="473">
        <f t="shared" si="680"/>
        <v>0</v>
      </c>
      <c r="AQ176" s="470">
        <f t="shared" si="680"/>
        <v>0</v>
      </c>
      <c r="AR176" s="206"/>
      <c r="AS176" s="124"/>
      <c r="AT176" s="196"/>
      <c r="AU176" s="196"/>
      <c r="AV176" s="196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  <c r="DJ176" s="192"/>
      <c r="DK176" s="192"/>
      <c r="DL176" s="192"/>
      <c r="DM176" s="192"/>
      <c r="DN176" s="192"/>
      <c r="DO176" s="192"/>
      <c r="DP176" s="192"/>
      <c r="DQ176" s="192"/>
      <c r="DR176" s="192"/>
      <c r="DS176" s="192"/>
      <c r="DT176" s="192"/>
      <c r="DU176" s="192"/>
      <c r="DV176" s="192"/>
      <c r="DW176" s="192"/>
      <c r="DX176" s="192"/>
      <c r="DY176" s="192"/>
      <c r="DZ176" s="192"/>
      <c r="EA176" s="192"/>
      <c r="EB176" s="192"/>
      <c r="EC176" s="192"/>
      <c r="ED176" s="192"/>
      <c r="EE176" s="192"/>
      <c r="EF176" s="192"/>
    </row>
    <row r="177" spans="1:136" s="74" customFormat="1" ht="15.75" hidden="1" customHeight="1" x14ac:dyDescent="0.25">
      <c r="A177" s="436">
        <v>3</v>
      </c>
      <c r="B177" s="68"/>
      <c r="C177" s="90"/>
      <c r="D177" s="578" t="s">
        <v>16</v>
      </c>
      <c r="E177" s="578"/>
      <c r="F177" s="578"/>
      <c r="G177" s="579"/>
      <c r="H177" s="75">
        <f t="shared" ref="H177:H184" si="681">SUM(I177:S177)</f>
        <v>0</v>
      </c>
      <c r="I177" s="77">
        <f>I178+I182</f>
        <v>0</v>
      </c>
      <c r="J177" s="61">
        <f>J178+J182</f>
        <v>0</v>
      </c>
      <c r="K177" s="79">
        <f t="shared" ref="K177:S177" si="682">K178+K182</f>
        <v>0</v>
      </c>
      <c r="L177" s="301">
        <f t="shared" si="682"/>
        <v>0</v>
      </c>
      <c r="M177" s="95">
        <f t="shared" si="682"/>
        <v>0</v>
      </c>
      <c r="N177" s="78">
        <f t="shared" si="682"/>
        <v>0</v>
      </c>
      <c r="O177" s="78">
        <f t="shared" ref="O177" si="683">O178+O182</f>
        <v>0</v>
      </c>
      <c r="P177" s="78">
        <f t="shared" si="682"/>
        <v>0</v>
      </c>
      <c r="Q177" s="78">
        <f t="shared" si="682"/>
        <v>0</v>
      </c>
      <c r="R177" s="78">
        <f t="shared" si="682"/>
        <v>0</v>
      </c>
      <c r="S177" s="79">
        <f t="shared" si="682"/>
        <v>0</v>
      </c>
      <c r="T177" s="237">
        <f t="shared" ref="T177:T184" si="684">SUM(U177:AE177)</f>
        <v>0</v>
      </c>
      <c r="U177" s="77">
        <f>U178+U182</f>
        <v>0</v>
      </c>
      <c r="V177" s="61">
        <f>V178+V182</f>
        <v>0</v>
      </c>
      <c r="W177" s="79">
        <f t="shared" ref="W177:AE177" si="685">W178+W182</f>
        <v>0</v>
      </c>
      <c r="X177" s="301">
        <f t="shared" si="685"/>
        <v>0</v>
      </c>
      <c r="Y177" s="95">
        <f t="shared" si="685"/>
        <v>0</v>
      </c>
      <c r="Z177" s="78">
        <f t="shared" si="685"/>
        <v>0</v>
      </c>
      <c r="AA177" s="78">
        <f t="shared" ref="AA177" si="686">AA178+AA182</f>
        <v>0</v>
      </c>
      <c r="AB177" s="78">
        <f t="shared" si="685"/>
        <v>0</v>
      </c>
      <c r="AC177" s="78">
        <f t="shared" si="685"/>
        <v>0</v>
      </c>
      <c r="AD177" s="78">
        <f t="shared" si="685"/>
        <v>0</v>
      </c>
      <c r="AE177" s="79">
        <f t="shared" si="685"/>
        <v>0</v>
      </c>
      <c r="AF177" s="262">
        <f t="shared" ref="AF177:AF184" si="687">SUM(AG177:AQ177)</f>
        <v>0</v>
      </c>
      <c r="AG177" s="315">
        <f>AG178+AG182</f>
        <v>0</v>
      </c>
      <c r="AH177" s="263">
        <f>AH178+AH182</f>
        <v>0</v>
      </c>
      <c r="AI177" s="239">
        <f t="shared" ref="AI177:AQ177" si="688">AI178+AI182</f>
        <v>0</v>
      </c>
      <c r="AJ177" s="303">
        <f t="shared" si="688"/>
        <v>0</v>
      </c>
      <c r="AK177" s="240">
        <f t="shared" si="688"/>
        <v>0</v>
      </c>
      <c r="AL177" s="241">
        <f t="shared" si="688"/>
        <v>0</v>
      </c>
      <c r="AM177" s="241">
        <f t="shared" ref="AM177" si="689">AM178+AM182</f>
        <v>0</v>
      </c>
      <c r="AN177" s="241">
        <f t="shared" si="688"/>
        <v>0</v>
      </c>
      <c r="AO177" s="241">
        <f t="shared" si="688"/>
        <v>0</v>
      </c>
      <c r="AP177" s="241">
        <f t="shared" si="688"/>
        <v>0</v>
      </c>
      <c r="AQ177" s="239">
        <f t="shared" si="688"/>
        <v>0</v>
      </c>
      <c r="AR177" s="206"/>
      <c r="AS177" s="89"/>
      <c r="AT177" s="388"/>
      <c r="AU177" s="388"/>
      <c r="AV177" s="388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  <c r="DJ177" s="192"/>
      <c r="DK177" s="192"/>
      <c r="DL177" s="192"/>
      <c r="DM177" s="192"/>
      <c r="DN177" s="192"/>
      <c r="DO177" s="192"/>
      <c r="DP177" s="192"/>
      <c r="DQ177" s="192"/>
      <c r="DR177" s="192"/>
      <c r="DS177" s="192"/>
      <c r="DT177" s="192"/>
      <c r="DU177" s="192"/>
      <c r="DV177" s="192"/>
      <c r="DW177" s="192"/>
      <c r="DX177" s="192"/>
      <c r="DY177" s="192"/>
      <c r="DZ177" s="192"/>
      <c r="EA177" s="192"/>
      <c r="EB177" s="192"/>
      <c r="EC177" s="192"/>
      <c r="ED177" s="192"/>
      <c r="EE177" s="192"/>
      <c r="EF177" s="192"/>
    </row>
    <row r="178" spans="1:136" s="73" customFormat="1" ht="15.75" hidden="1" customHeight="1" x14ac:dyDescent="0.25">
      <c r="A178" s="576">
        <v>31</v>
      </c>
      <c r="B178" s="577"/>
      <c r="C178" s="90"/>
      <c r="D178" s="578" t="s">
        <v>0</v>
      </c>
      <c r="E178" s="578"/>
      <c r="F178" s="578"/>
      <c r="G178" s="579"/>
      <c r="H178" s="75">
        <f t="shared" si="681"/>
        <v>0</v>
      </c>
      <c r="I178" s="96">
        <f>SUM(I179:I181)</f>
        <v>0</v>
      </c>
      <c r="J178" s="61">
        <f>SUM(J179:J181)</f>
        <v>0</v>
      </c>
      <c r="K178" s="79">
        <f t="shared" ref="K178:S178" si="690">SUM(K179:K181)</f>
        <v>0</v>
      </c>
      <c r="L178" s="301">
        <f t="shared" si="690"/>
        <v>0</v>
      </c>
      <c r="M178" s="95">
        <f t="shared" si="690"/>
        <v>0</v>
      </c>
      <c r="N178" s="78">
        <f t="shared" si="690"/>
        <v>0</v>
      </c>
      <c r="O178" s="78">
        <f t="shared" ref="O178" si="691">SUM(O179:O181)</f>
        <v>0</v>
      </c>
      <c r="P178" s="78">
        <f t="shared" si="690"/>
        <v>0</v>
      </c>
      <c r="Q178" s="78">
        <f t="shared" si="690"/>
        <v>0</v>
      </c>
      <c r="R178" s="78">
        <f t="shared" si="690"/>
        <v>0</v>
      </c>
      <c r="S178" s="229">
        <f t="shared" si="690"/>
        <v>0</v>
      </c>
      <c r="T178" s="248">
        <f t="shared" si="684"/>
        <v>0</v>
      </c>
      <c r="U178" s="96">
        <f>SUM(U179:U181)</f>
        <v>0</v>
      </c>
      <c r="V178" s="78">
        <f>SUM(V179:V181)</f>
        <v>0</v>
      </c>
      <c r="W178" s="79">
        <f t="shared" ref="W178:AE178" si="692">SUM(W179:W181)</f>
        <v>0</v>
      </c>
      <c r="X178" s="301">
        <f t="shared" si="692"/>
        <v>0</v>
      </c>
      <c r="Y178" s="95">
        <f t="shared" si="692"/>
        <v>0</v>
      </c>
      <c r="Z178" s="78">
        <f t="shared" si="692"/>
        <v>0</v>
      </c>
      <c r="AA178" s="78">
        <f t="shared" ref="AA178" si="693">SUM(AA179:AA181)</f>
        <v>0</v>
      </c>
      <c r="AB178" s="78">
        <f t="shared" si="692"/>
        <v>0</v>
      </c>
      <c r="AC178" s="78">
        <f t="shared" si="692"/>
        <v>0</v>
      </c>
      <c r="AD178" s="78">
        <f t="shared" si="692"/>
        <v>0</v>
      </c>
      <c r="AE178" s="229">
        <f t="shared" si="692"/>
        <v>0</v>
      </c>
      <c r="AF178" s="262">
        <f t="shared" si="687"/>
        <v>0</v>
      </c>
      <c r="AG178" s="238">
        <f>SUM(AG179:AG181)</f>
        <v>0</v>
      </c>
      <c r="AH178" s="241">
        <f>SUM(AH179:AH181)</f>
        <v>0</v>
      </c>
      <c r="AI178" s="239">
        <f t="shared" ref="AI178:AQ178" si="694">SUM(AI179:AI181)</f>
        <v>0</v>
      </c>
      <c r="AJ178" s="303">
        <f t="shared" si="694"/>
        <v>0</v>
      </c>
      <c r="AK178" s="240">
        <f t="shared" si="694"/>
        <v>0</v>
      </c>
      <c r="AL178" s="241">
        <f t="shared" si="694"/>
        <v>0</v>
      </c>
      <c r="AM178" s="241">
        <f t="shared" ref="AM178" si="695">SUM(AM179:AM181)</f>
        <v>0</v>
      </c>
      <c r="AN178" s="241">
        <f t="shared" si="694"/>
        <v>0</v>
      </c>
      <c r="AO178" s="241">
        <f t="shared" si="694"/>
        <v>0</v>
      </c>
      <c r="AP178" s="241">
        <f t="shared" si="694"/>
        <v>0</v>
      </c>
      <c r="AQ178" s="242">
        <f t="shared" si="694"/>
        <v>0</v>
      </c>
      <c r="AR178" s="206"/>
      <c r="AS178" s="89"/>
      <c r="AT178" s="388"/>
      <c r="AU178" s="388"/>
      <c r="AV178" s="388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</row>
    <row r="179" spans="1:136" s="72" customFormat="1" ht="15.75" hidden="1" customHeight="1" x14ac:dyDescent="0.25">
      <c r="A179" s="230"/>
      <c r="B179" s="179"/>
      <c r="C179" s="179">
        <v>311</v>
      </c>
      <c r="D179" s="580" t="s">
        <v>1</v>
      </c>
      <c r="E179" s="580"/>
      <c r="F179" s="580"/>
      <c r="G179" s="580"/>
      <c r="H179" s="76">
        <f t="shared" si="681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4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7"/>
        <v>0</v>
      </c>
      <c r="AG179" s="29">
        <f t="shared" ref="AG179:AG181" si="696">I179+U179</f>
        <v>0</v>
      </c>
      <c r="AH179" s="92">
        <f t="shared" ref="AH179:AH181" si="697">J179+V179</f>
        <v>0</v>
      </c>
      <c r="AI179" s="31">
        <f t="shared" ref="AI179:AI181" si="698">K179+W179</f>
        <v>0</v>
      </c>
      <c r="AJ179" s="326">
        <f t="shared" ref="AJ179:AJ181" si="699">L179+X179</f>
        <v>0</v>
      </c>
      <c r="AK179" s="290">
        <f t="shared" ref="AK179:AK181" si="700">M179+Y179</f>
        <v>0</v>
      </c>
      <c r="AL179" s="30">
        <f t="shared" ref="AL179:AL181" si="701">N179+Z179</f>
        <v>0</v>
      </c>
      <c r="AM179" s="30">
        <f t="shared" ref="AM179:AM181" si="702">O179+AA179</f>
        <v>0</v>
      </c>
      <c r="AN179" s="30">
        <f t="shared" ref="AN179:AN181" si="703">P179+AB179</f>
        <v>0</v>
      </c>
      <c r="AO179" s="30">
        <f t="shared" ref="AO179:AO181" si="704">Q179+AC179</f>
        <v>0</v>
      </c>
      <c r="AP179" s="30">
        <f t="shared" ref="AP179:AP181" si="705">R179+AD179</f>
        <v>0</v>
      </c>
      <c r="AQ179" s="31">
        <f t="shared" ref="AQ179:AQ181" si="706">S179+AE179</f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hidden="1" customHeight="1" x14ac:dyDescent="0.25">
      <c r="A180" s="230"/>
      <c r="B180" s="179"/>
      <c r="C180" s="179">
        <v>312</v>
      </c>
      <c r="D180" s="580" t="s">
        <v>2</v>
      </c>
      <c r="E180" s="580"/>
      <c r="F180" s="580"/>
      <c r="G180" s="581"/>
      <c r="H180" s="76">
        <f t="shared" si="681"/>
        <v>0</v>
      </c>
      <c r="I180" s="80"/>
      <c r="J180" s="94"/>
      <c r="K180" s="82"/>
      <c r="L180" s="302"/>
      <c r="M180" s="118"/>
      <c r="N180" s="81"/>
      <c r="O180" s="81"/>
      <c r="P180" s="81"/>
      <c r="Q180" s="81"/>
      <c r="R180" s="81"/>
      <c r="S180" s="82"/>
      <c r="T180" s="28">
        <f t="shared" si="684"/>
        <v>0</v>
      </c>
      <c r="U180" s="80"/>
      <c r="V180" s="94"/>
      <c r="W180" s="82"/>
      <c r="X180" s="302"/>
      <c r="Y180" s="118"/>
      <c r="Z180" s="81"/>
      <c r="AA180" s="81"/>
      <c r="AB180" s="81"/>
      <c r="AC180" s="81"/>
      <c r="AD180" s="81"/>
      <c r="AE180" s="82"/>
      <c r="AF180" s="109">
        <f t="shared" si="687"/>
        <v>0</v>
      </c>
      <c r="AG180" s="29">
        <f t="shared" si="696"/>
        <v>0</v>
      </c>
      <c r="AH180" s="92">
        <f t="shared" si="697"/>
        <v>0</v>
      </c>
      <c r="AI180" s="31">
        <f t="shared" si="698"/>
        <v>0</v>
      </c>
      <c r="AJ180" s="326">
        <f t="shared" si="699"/>
        <v>0</v>
      </c>
      <c r="AK180" s="290">
        <f t="shared" si="700"/>
        <v>0</v>
      </c>
      <c r="AL180" s="30">
        <f t="shared" si="701"/>
        <v>0</v>
      </c>
      <c r="AM180" s="30">
        <f t="shared" si="702"/>
        <v>0</v>
      </c>
      <c r="AN180" s="30">
        <f t="shared" si="703"/>
        <v>0</v>
      </c>
      <c r="AO180" s="30">
        <f t="shared" si="704"/>
        <v>0</v>
      </c>
      <c r="AP180" s="30">
        <f t="shared" si="705"/>
        <v>0</v>
      </c>
      <c r="AQ180" s="31">
        <f t="shared" si="706"/>
        <v>0</v>
      </c>
      <c r="AR180" s="206"/>
      <c r="AS180" s="190"/>
      <c r="AT180" s="190"/>
      <c r="AU180" s="190"/>
      <c r="AV180" s="190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hidden="1" customHeight="1" x14ac:dyDescent="0.25">
      <c r="A181" s="230"/>
      <c r="B181" s="179"/>
      <c r="C181" s="179">
        <v>313</v>
      </c>
      <c r="D181" s="580" t="s">
        <v>3</v>
      </c>
      <c r="E181" s="580"/>
      <c r="F181" s="580"/>
      <c r="G181" s="580"/>
      <c r="H181" s="76">
        <f t="shared" si="681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4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7"/>
        <v>0</v>
      </c>
      <c r="AG181" s="29">
        <f t="shared" si="696"/>
        <v>0</v>
      </c>
      <c r="AH181" s="92">
        <f t="shared" si="697"/>
        <v>0</v>
      </c>
      <c r="AI181" s="31">
        <f t="shared" si="698"/>
        <v>0</v>
      </c>
      <c r="AJ181" s="326">
        <f t="shared" si="699"/>
        <v>0</v>
      </c>
      <c r="AK181" s="290">
        <f t="shared" si="700"/>
        <v>0</v>
      </c>
      <c r="AL181" s="30">
        <f t="shared" si="701"/>
        <v>0</v>
      </c>
      <c r="AM181" s="30">
        <f t="shared" si="702"/>
        <v>0</v>
      </c>
      <c r="AN181" s="30">
        <f t="shared" si="703"/>
        <v>0</v>
      </c>
      <c r="AO181" s="30">
        <f t="shared" si="704"/>
        <v>0</v>
      </c>
      <c r="AP181" s="30">
        <f t="shared" si="705"/>
        <v>0</v>
      </c>
      <c r="AQ181" s="31">
        <f t="shared" si="706"/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3" customFormat="1" ht="15.75" hidden="1" customHeight="1" x14ac:dyDescent="0.25">
      <c r="A182" s="576">
        <v>32</v>
      </c>
      <c r="B182" s="577"/>
      <c r="C182" s="90"/>
      <c r="D182" s="578" t="s">
        <v>4</v>
      </c>
      <c r="E182" s="578"/>
      <c r="F182" s="578"/>
      <c r="G182" s="579"/>
      <c r="H182" s="75">
        <f t="shared" si="681"/>
        <v>0</v>
      </c>
      <c r="I182" s="77">
        <f t="shared" ref="I182:S182" si="707">SUM(I183:I186)</f>
        <v>0</v>
      </c>
      <c r="J182" s="61">
        <f t="shared" ref="J182" si="708">SUM(J183:J186)</f>
        <v>0</v>
      </c>
      <c r="K182" s="79">
        <f t="shared" si="707"/>
        <v>0</v>
      </c>
      <c r="L182" s="301">
        <f t="shared" si="707"/>
        <v>0</v>
      </c>
      <c r="M182" s="95">
        <f t="shared" si="707"/>
        <v>0</v>
      </c>
      <c r="N182" s="78">
        <f t="shared" si="707"/>
        <v>0</v>
      </c>
      <c r="O182" s="78">
        <f t="shared" ref="O182" si="709">SUM(O183:O186)</f>
        <v>0</v>
      </c>
      <c r="P182" s="78">
        <f t="shared" si="707"/>
        <v>0</v>
      </c>
      <c r="Q182" s="78">
        <f t="shared" si="707"/>
        <v>0</v>
      </c>
      <c r="R182" s="78">
        <f t="shared" si="707"/>
        <v>0</v>
      </c>
      <c r="S182" s="79">
        <f t="shared" si="707"/>
        <v>0</v>
      </c>
      <c r="T182" s="237">
        <f t="shared" si="684"/>
        <v>0</v>
      </c>
      <c r="U182" s="77">
        <f t="shared" ref="U182:AE182" si="710">SUM(U183:U186)</f>
        <v>0</v>
      </c>
      <c r="V182" s="61">
        <f t="shared" ref="V182" si="711">SUM(V183:V186)</f>
        <v>0</v>
      </c>
      <c r="W182" s="79">
        <f t="shared" si="710"/>
        <v>0</v>
      </c>
      <c r="X182" s="301">
        <f t="shared" si="710"/>
        <v>0</v>
      </c>
      <c r="Y182" s="95">
        <f t="shared" si="710"/>
        <v>0</v>
      </c>
      <c r="Z182" s="78">
        <f t="shared" si="710"/>
        <v>0</v>
      </c>
      <c r="AA182" s="78">
        <f t="shared" ref="AA182" si="712">SUM(AA183:AA186)</f>
        <v>0</v>
      </c>
      <c r="AB182" s="78">
        <f t="shared" si="710"/>
        <v>0</v>
      </c>
      <c r="AC182" s="78">
        <f t="shared" si="710"/>
        <v>0</v>
      </c>
      <c r="AD182" s="78">
        <f t="shared" si="710"/>
        <v>0</v>
      </c>
      <c r="AE182" s="79">
        <f t="shared" si="710"/>
        <v>0</v>
      </c>
      <c r="AF182" s="262">
        <f t="shared" si="687"/>
        <v>0</v>
      </c>
      <c r="AG182" s="315">
        <f t="shared" ref="AG182:AQ182" si="713">SUM(AG183:AG186)</f>
        <v>0</v>
      </c>
      <c r="AH182" s="263">
        <f t="shared" ref="AH182" si="714">SUM(AH183:AH186)</f>
        <v>0</v>
      </c>
      <c r="AI182" s="239">
        <f t="shared" si="713"/>
        <v>0</v>
      </c>
      <c r="AJ182" s="303">
        <f t="shared" si="713"/>
        <v>0</v>
      </c>
      <c r="AK182" s="240">
        <f t="shared" si="713"/>
        <v>0</v>
      </c>
      <c r="AL182" s="241">
        <f t="shared" si="713"/>
        <v>0</v>
      </c>
      <c r="AM182" s="241">
        <f t="shared" ref="AM182" si="715">SUM(AM183:AM186)</f>
        <v>0</v>
      </c>
      <c r="AN182" s="241">
        <f t="shared" si="713"/>
        <v>0</v>
      </c>
      <c r="AO182" s="241">
        <f t="shared" si="713"/>
        <v>0</v>
      </c>
      <c r="AP182" s="241">
        <f t="shared" si="713"/>
        <v>0</v>
      </c>
      <c r="AQ182" s="239">
        <f t="shared" si="713"/>
        <v>0</v>
      </c>
      <c r="AR182" s="206"/>
      <c r="AS182" s="89"/>
      <c r="AT182" s="388"/>
      <c r="AU182" s="388"/>
      <c r="AV182" s="388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</row>
    <row r="183" spans="1:136" s="72" customFormat="1" ht="15.75" hidden="1" customHeight="1" x14ac:dyDescent="0.25">
      <c r="A183" s="230"/>
      <c r="B183" s="179"/>
      <c r="C183" s="179">
        <v>321</v>
      </c>
      <c r="D183" s="580" t="s">
        <v>5</v>
      </c>
      <c r="E183" s="580"/>
      <c r="F183" s="580"/>
      <c r="G183" s="580"/>
      <c r="H183" s="76">
        <f t="shared" si="681"/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684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687"/>
        <v>0</v>
      </c>
      <c r="AG183" s="29">
        <f t="shared" ref="AG183:AG186" si="716">I183+U183</f>
        <v>0</v>
      </c>
      <c r="AH183" s="92">
        <f t="shared" ref="AH183:AH186" si="717">J183+V183</f>
        <v>0</v>
      </c>
      <c r="AI183" s="31">
        <f t="shared" ref="AI183:AI186" si="718">K183+W183</f>
        <v>0</v>
      </c>
      <c r="AJ183" s="326">
        <f t="shared" ref="AJ183:AJ186" si="719">L183+X183</f>
        <v>0</v>
      </c>
      <c r="AK183" s="290">
        <f t="shared" ref="AK183:AK186" si="720">M183+Y183</f>
        <v>0</v>
      </c>
      <c r="AL183" s="30">
        <f t="shared" ref="AL183:AL186" si="721">N183+Z183</f>
        <v>0</v>
      </c>
      <c r="AM183" s="30">
        <f t="shared" ref="AM183:AM186" si="722">O183+AA183</f>
        <v>0</v>
      </c>
      <c r="AN183" s="30">
        <f t="shared" ref="AN183:AN186" si="723">P183+AB183</f>
        <v>0</v>
      </c>
      <c r="AO183" s="30">
        <f t="shared" ref="AO183:AO186" si="724">Q183+AC183</f>
        <v>0</v>
      </c>
      <c r="AP183" s="30">
        <f t="shared" ref="AP183:AP186" si="725">R183+AD183</f>
        <v>0</v>
      </c>
      <c r="AQ183" s="31">
        <f t="shared" ref="AQ183:AQ186" si="726">S183+AE183</f>
        <v>0</v>
      </c>
      <c r="AR183" s="206"/>
      <c r="AS183" s="89"/>
      <c r="AT183" s="388"/>
      <c r="AU183" s="388"/>
      <c r="AV183" s="388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hidden="1" customHeight="1" x14ac:dyDescent="0.25">
      <c r="A184" s="230"/>
      <c r="B184" s="179"/>
      <c r="C184" s="179">
        <v>322</v>
      </c>
      <c r="D184" s="580" t="s">
        <v>6</v>
      </c>
      <c r="E184" s="580"/>
      <c r="F184" s="580"/>
      <c r="G184" s="580"/>
      <c r="H184" s="76">
        <f t="shared" si="681"/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si="684"/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si="687"/>
        <v>0</v>
      </c>
      <c r="AG184" s="29">
        <f>I184+U184</f>
        <v>0</v>
      </c>
      <c r="AH184" s="92">
        <f t="shared" si="717"/>
        <v>0</v>
      </c>
      <c r="AI184" s="31">
        <f t="shared" si="718"/>
        <v>0</v>
      </c>
      <c r="AJ184" s="326">
        <f t="shared" si="719"/>
        <v>0</v>
      </c>
      <c r="AK184" s="290">
        <f t="shared" si="720"/>
        <v>0</v>
      </c>
      <c r="AL184" s="30">
        <f t="shared" si="721"/>
        <v>0</v>
      </c>
      <c r="AM184" s="30">
        <f t="shared" si="722"/>
        <v>0</v>
      </c>
      <c r="AN184" s="30">
        <f t="shared" si="723"/>
        <v>0</v>
      </c>
      <c r="AO184" s="30">
        <f t="shared" si="724"/>
        <v>0</v>
      </c>
      <c r="AP184" s="30">
        <f t="shared" si="725"/>
        <v>0</v>
      </c>
      <c r="AQ184" s="31">
        <f t="shared" si="726"/>
        <v>0</v>
      </c>
      <c r="AR184" s="206"/>
      <c r="AS184" s="89"/>
      <c r="AT184" s="388"/>
      <c r="AU184" s="388"/>
      <c r="AV184" s="388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2" customFormat="1" ht="15.75" hidden="1" customHeight="1" x14ac:dyDescent="0.25">
      <c r="A185" s="230"/>
      <c r="B185" s="179"/>
      <c r="C185" s="179">
        <v>323</v>
      </c>
      <c r="D185" s="580" t="s">
        <v>7</v>
      </c>
      <c r="E185" s="580"/>
      <c r="F185" s="580"/>
      <c r="G185" s="580"/>
      <c r="H185" s="76">
        <f>SUM(I185:S185)</f>
        <v>0</v>
      </c>
      <c r="I185" s="80"/>
      <c r="J185" s="94"/>
      <c r="K185" s="82"/>
      <c r="L185" s="302"/>
      <c r="M185" s="118"/>
      <c r="N185" s="81"/>
      <c r="O185" s="81"/>
      <c r="P185" s="81"/>
      <c r="Q185" s="81"/>
      <c r="R185" s="81"/>
      <c r="S185" s="82"/>
      <c r="T185" s="28">
        <f>SUM(U185:AE185)</f>
        <v>0</v>
      </c>
      <c r="U185" s="80"/>
      <c r="V185" s="94"/>
      <c r="W185" s="82"/>
      <c r="X185" s="302"/>
      <c r="Y185" s="118"/>
      <c r="Z185" s="81"/>
      <c r="AA185" s="81"/>
      <c r="AB185" s="81"/>
      <c r="AC185" s="81"/>
      <c r="AD185" s="81"/>
      <c r="AE185" s="82"/>
      <c r="AF185" s="109">
        <f>SUM(AG185:AQ185)</f>
        <v>0</v>
      </c>
      <c r="AG185" s="29">
        <f t="shared" si="716"/>
        <v>0</v>
      </c>
      <c r="AH185" s="92">
        <f t="shared" si="717"/>
        <v>0</v>
      </c>
      <c r="AI185" s="31">
        <f t="shared" si="718"/>
        <v>0</v>
      </c>
      <c r="AJ185" s="326">
        <f t="shared" si="719"/>
        <v>0</v>
      </c>
      <c r="AK185" s="290">
        <f t="shared" si="720"/>
        <v>0</v>
      </c>
      <c r="AL185" s="30">
        <f t="shared" si="721"/>
        <v>0</v>
      </c>
      <c r="AM185" s="30">
        <f t="shared" si="722"/>
        <v>0</v>
      </c>
      <c r="AN185" s="30">
        <f t="shared" si="723"/>
        <v>0</v>
      </c>
      <c r="AO185" s="30">
        <f t="shared" si="724"/>
        <v>0</v>
      </c>
      <c r="AP185" s="30">
        <f t="shared" si="725"/>
        <v>0</v>
      </c>
      <c r="AQ185" s="31">
        <f t="shared" si="726"/>
        <v>0</v>
      </c>
      <c r="AR185" s="206"/>
      <c r="AS185" s="190"/>
      <c r="AT185" s="190"/>
      <c r="AU185" s="190"/>
      <c r="AV185" s="190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</row>
    <row r="186" spans="1:136" s="72" customFormat="1" ht="15.75" hidden="1" customHeight="1" x14ac:dyDescent="0.25">
      <c r="A186" s="230"/>
      <c r="B186" s="179"/>
      <c r="C186" s="179">
        <v>329</v>
      </c>
      <c r="D186" s="580" t="s">
        <v>8</v>
      </c>
      <c r="E186" s="580"/>
      <c r="F186" s="580"/>
      <c r="G186" s="581"/>
      <c r="H186" s="76">
        <f t="shared" ref="H186" si="727">SUM(I186:S186)</f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ref="T186" si="728">SUM(U186:AE186)</f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ref="AF186" si="729">SUM(AG186:AQ186)</f>
        <v>0</v>
      </c>
      <c r="AG186" s="29">
        <f t="shared" si="716"/>
        <v>0</v>
      </c>
      <c r="AH186" s="92">
        <f t="shared" si="717"/>
        <v>0</v>
      </c>
      <c r="AI186" s="31">
        <f t="shared" si="718"/>
        <v>0</v>
      </c>
      <c r="AJ186" s="326">
        <f t="shared" si="719"/>
        <v>0</v>
      </c>
      <c r="AK186" s="290">
        <f t="shared" si="720"/>
        <v>0</v>
      </c>
      <c r="AL186" s="30">
        <f t="shared" si="721"/>
        <v>0</v>
      </c>
      <c r="AM186" s="30">
        <f t="shared" si="722"/>
        <v>0</v>
      </c>
      <c r="AN186" s="30">
        <f t="shared" si="723"/>
        <v>0</v>
      </c>
      <c r="AO186" s="30">
        <f t="shared" si="724"/>
        <v>0</v>
      </c>
      <c r="AP186" s="30">
        <f t="shared" si="725"/>
        <v>0</v>
      </c>
      <c r="AQ186" s="31">
        <f t="shared" si="726"/>
        <v>0</v>
      </c>
      <c r="AR186" s="206"/>
      <c r="AS186" s="190"/>
      <c r="AT186" s="190"/>
      <c r="AU186" s="190"/>
      <c r="AV186" s="190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72" customFormat="1" ht="25.9" customHeight="1" x14ac:dyDescent="0.25">
      <c r="A187" s="270"/>
      <c r="B187" s="271"/>
      <c r="D187" s="273"/>
      <c r="E187" s="273"/>
      <c r="F187" s="273"/>
      <c r="G187" s="273"/>
      <c r="I187" s="605" t="s">
        <v>128</v>
      </c>
      <c r="J187" s="605"/>
      <c r="K187" s="605"/>
      <c r="L187" s="605"/>
      <c r="M187" s="605"/>
      <c r="N187" s="605"/>
      <c r="O187" s="605"/>
      <c r="P187" s="605"/>
      <c r="Q187" s="605"/>
      <c r="R187" s="605"/>
      <c r="S187" s="605"/>
      <c r="T187" s="391"/>
      <c r="U187" s="605" t="s">
        <v>128</v>
      </c>
      <c r="V187" s="605"/>
      <c r="W187" s="605"/>
      <c r="X187" s="605"/>
      <c r="Y187" s="605"/>
      <c r="Z187" s="605"/>
      <c r="AA187" s="605"/>
      <c r="AB187" s="605"/>
      <c r="AC187" s="605"/>
      <c r="AD187" s="605"/>
      <c r="AE187" s="605"/>
      <c r="AF187" s="276"/>
      <c r="AG187" s="607" t="s">
        <v>128</v>
      </c>
      <c r="AH187" s="607"/>
      <c r="AI187" s="607"/>
      <c r="AJ187" s="607"/>
      <c r="AK187" s="607"/>
      <c r="AL187" s="607"/>
      <c r="AM187" s="607"/>
      <c r="AN187" s="607"/>
      <c r="AO187" s="607"/>
      <c r="AP187" s="607"/>
      <c r="AQ187" s="608"/>
      <c r="AR187" s="274"/>
      <c r="AS187" s="310"/>
      <c r="AT187" s="310"/>
      <c r="AU187" s="310"/>
      <c r="AV187" s="310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276"/>
      <c r="CT187" s="276"/>
      <c r="CU187" s="276"/>
      <c r="CV187" s="276"/>
      <c r="CW187" s="276"/>
      <c r="CX187" s="276"/>
      <c r="CY187" s="276"/>
      <c r="CZ187" s="276"/>
      <c r="DA187" s="276"/>
      <c r="DB187" s="276"/>
      <c r="DC187" s="276"/>
      <c r="DD187" s="276"/>
      <c r="DE187" s="276"/>
      <c r="DF187" s="276"/>
      <c r="DG187" s="276"/>
      <c r="DH187" s="276"/>
      <c r="DI187" s="276"/>
      <c r="DJ187" s="276"/>
      <c r="DK187" s="276"/>
      <c r="DL187" s="276"/>
      <c r="DM187" s="276"/>
      <c r="DN187" s="276"/>
      <c r="DO187" s="276"/>
      <c r="DP187" s="276"/>
      <c r="DQ187" s="276"/>
      <c r="DR187" s="276"/>
      <c r="DS187" s="276"/>
      <c r="DT187" s="276"/>
      <c r="DU187" s="276"/>
      <c r="DV187" s="276"/>
      <c r="DW187" s="276"/>
      <c r="DX187" s="276"/>
      <c r="DY187" s="276"/>
      <c r="DZ187" s="276"/>
      <c r="EA187" s="276"/>
      <c r="EB187" s="276"/>
      <c r="EC187" s="276"/>
      <c r="ED187" s="276"/>
      <c r="EE187" s="276"/>
      <c r="EF187" s="276"/>
    </row>
    <row r="188" spans="1:136" s="74" customFormat="1" ht="25.9" customHeight="1" x14ac:dyDescent="0.25">
      <c r="A188" s="582" t="s">
        <v>301</v>
      </c>
      <c r="B188" s="583"/>
      <c r="C188" s="583"/>
      <c r="D188" s="584" t="s">
        <v>302</v>
      </c>
      <c r="E188" s="584"/>
      <c r="F188" s="584"/>
      <c r="G188" s="585"/>
      <c r="H188" s="83">
        <f t="shared" ref="H188:H194" si="730">SUM(I188:S188)</f>
        <v>283000</v>
      </c>
      <c r="I188" s="84">
        <f>I189</f>
        <v>0</v>
      </c>
      <c r="J188" s="285">
        <f>J189</f>
        <v>0</v>
      </c>
      <c r="K188" s="86">
        <f t="shared" ref="K188:AI189" si="731">K189</f>
        <v>0</v>
      </c>
      <c r="L188" s="300">
        <f t="shared" si="731"/>
        <v>0</v>
      </c>
      <c r="M188" s="120">
        <f t="shared" si="731"/>
        <v>0</v>
      </c>
      <c r="N188" s="85">
        <f t="shared" si="731"/>
        <v>283000</v>
      </c>
      <c r="O188" s="85">
        <f t="shared" si="731"/>
        <v>0</v>
      </c>
      <c r="P188" s="85">
        <f t="shared" si="731"/>
        <v>0</v>
      </c>
      <c r="Q188" s="85">
        <f t="shared" si="731"/>
        <v>0</v>
      </c>
      <c r="R188" s="85">
        <f t="shared" si="731"/>
        <v>0</v>
      </c>
      <c r="S188" s="86">
        <f t="shared" si="731"/>
        <v>0</v>
      </c>
      <c r="T188" s="245">
        <f t="shared" ref="T188:T194" si="732">SUM(U188:AE188)</f>
        <v>-25000</v>
      </c>
      <c r="U188" s="84">
        <f>U189</f>
        <v>0</v>
      </c>
      <c r="V188" s="285">
        <f>V189</f>
        <v>0</v>
      </c>
      <c r="W188" s="86">
        <f t="shared" si="731"/>
        <v>0</v>
      </c>
      <c r="X188" s="300">
        <f t="shared" si="731"/>
        <v>0</v>
      </c>
      <c r="Y188" s="120">
        <f t="shared" si="731"/>
        <v>0</v>
      </c>
      <c r="Z188" s="85">
        <f t="shared" si="731"/>
        <v>-25000</v>
      </c>
      <c r="AA188" s="85">
        <f t="shared" si="731"/>
        <v>0</v>
      </c>
      <c r="AB188" s="85">
        <f t="shared" si="731"/>
        <v>0</v>
      </c>
      <c r="AC188" s="85">
        <f t="shared" si="731"/>
        <v>0</v>
      </c>
      <c r="AD188" s="85">
        <f t="shared" si="731"/>
        <v>0</v>
      </c>
      <c r="AE188" s="86">
        <f t="shared" si="731"/>
        <v>0</v>
      </c>
      <c r="AF188" s="261">
        <f t="shared" ref="AF188:AF194" si="733">SUM(AG188:AQ188)</f>
        <v>258000</v>
      </c>
      <c r="AG188" s="84">
        <f>AG189</f>
        <v>0</v>
      </c>
      <c r="AH188" s="285">
        <f>AH189</f>
        <v>0</v>
      </c>
      <c r="AI188" s="86">
        <f t="shared" si="731"/>
        <v>0</v>
      </c>
      <c r="AJ188" s="300">
        <f t="shared" ref="AI188:AQ189" si="734">AJ189</f>
        <v>0</v>
      </c>
      <c r="AK188" s="120">
        <f t="shared" si="734"/>
        <v>0</v>
      </c>
      <c r="AL188" s="85">
        <f t="shared" si="734"/>
        <v>258000</v>
      </c>
      <c r="AM188" s="85">
        <f t="shared" si="734"/>
        <v>0</v>
      </c>
      <c r="AN188" s="85">
        <f t="shared" si="734"/>
        <v>0</v>
      </c>
      <c r="AO188" s="85">
        <f t="shared" si="734"/>
        <v>0</v>
      </c>
      <c r="AP188" s="85">
        <f t="shared" si="734"/>
        <v>0</v>
      </c>
      <c r="AQ188" s="86">
        <f t="shared" si="734"/>
        <v>0</v>
      </c>
      <c r="AR188" s="72"/>
      <c r="AS188" s="495"/>
      <c r="AT188" s="495"/>
      <c r="AU188" s="495"/>
      <c r="AV188" s="495"/>
      <c r="AW188" s="72"/>
      <c r="AX188" s="72"/>
      <c r="AY188" s="108"/>
      <c r="AZ188" s="193"/>
      <c r="BA188" s="193"/>
      <c r="BB188" s="193"/>
      <c r="BC188" s="193"/>
      <c r="BD188" s="193"/>
      <c r="BE188" s="193"/>
      <c r="BF188" s="193"/>
      <c r="BG188" s="193"/>
      <c r="BH188" s="193"/>
      <c r="BI188" s="193"/>
      <c r="BJ188" s="193"/>
      <c r="BK188" s="193"/>
      <c r="BL188" s="193"/>
      <c r="BM188" s="193"/>
      <c r="BN188" s="193"/>
      <c r="BO188" s="193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4" customFormat="1" ht="15.75" customHeight="1" x14ac:dyDescent="0.25">
      <c r="A189" s="493">
        <v>3</v>
      </c>
      <c r="B189" s="68"/>
      <c r="C189" s="90"/>
      <c r="D189" s="578" t="s">
        <v>16</v>
      </c>
      <c r="E189" s="578"/>
      <c r="F189" s="578"/>
      <c r="G189" s="579"/>
      <c r="H189" s="75">
        <f t="shared" si="730"/>
        <v>283000</v>
      </c>
      <c r="I189" s="77">
        <f>I190</f>
        <v>0</v>
      </c>
      <c r="J189" s="61">
        <f>J190</f>
        <v>0</v>
      </c>
      <c r="K189" s="79">
        <f t="shared" si="731"/>
        <v>0</v>
      </c>
      <c r="L189" s="301">
        <f t="shared" si="731"/>
        <v>0</v>
      </c>
      <c r="M189" s="95">
        <f t="shared" si="731"/>
        <v>0</v>
      </c>
      <c r="N189" s="78">
        <f t="shared" si="731"/>
        <v>283000</v>
      </c>
      <c r="O189" s="78">
        <f t="shared" si="731"/>
        <v>0</v>
      </c>
      <c r="P189" s="78">
        <f t="shared" si="731"/>
        <v>0</v>
      </c>
      <c r="Q189" s="78">
        <f t="shared" si="731"/>
        <v>0</v>
      </c>
      <c r="R189" s="78">
        <f t="shared" si="731"/>
        <v>0</v>
      </c>
      <c r="S189" s="79">
        <f t="shared" si="731"/>
        <v>0</v>
      </c>
      <c r="T189" s="237">
        <f t="shared" si="732"/>
        <v>-25000</v>
      </c>
      <c r="U189" s="77">
        <f>U190</f>
        <v>0</v>
      </c>
      <c r="V189" s="61">
        <f>V190</f>
        <v>0</v>
      </c>
      <c r="W189" s="79">
        <f t="shared" si="731"/>
        <v>0</v>
      </c>
      <c r="X189" s="301">
        <f t="shared" si="731"/>
        <v>0</v>
      </c>
      <c r="Y189" s="95">
        <f t="shared" si="731"/>
        <v>0</v>
      </c>
      <c r="Z189" s="78">
        <f t="shared" si="731"/>
        <v>-25000</v>
      </c>
      <c r="AA189" s="78">
        <f t="shared" si="731"/>
        <v>0</v>
      </c>
      <c r="AB189" s="78">
        <f t="shared" si="731"/>
        <v>0</v>
      </c>
      <c r="AC189" s="78">
        <f t="shared" si="731"/>
        <v>0</v>
      </c>
      <c r="AD189" s="78">
        <f t="shared" si="731"/>
        <v>0</v>
      </c>
      <c r="AE189" s="79">
        <f t="shared" si="731"/>
        <v>0</v>
      </c>
      <c r="AF189" s="262">
        <f t="shared" si="733"/>
        <v>258000</v>
      </c>
      <c r="AG189" s="77">
        <f>AG190</f>
        <v>0</v>
      </c>
      <c r="AH189" s="61">
        <f>AH190</f>
        <v>0</v>
      </c>
      <c r="AI189" s="79">
        <f t="shared" si="734"/>
        <v>0</v>
      </c>
      <c r="AJ189" s="301">
        <f t="shared" si="734"/>
        <v>0</v>
      </c>
      <c r="AK189" s="95">
        <f t="shared" si="734"/>
        <v>0</v>
      </c>
      <c r="AL189" s="78">
        <f t="shared" si="734"/>
        <v>258000</v>
      </c>
      <c r="AM189" s="78">
        <f t="shared" si="734"/>
        <v>0</v>
      </c>
      <c r="AN189" s="78">
        <f t="shared" si="734"/>
        <v>0</v>
      </c>
      <c r="AO189" s="78">
        <f t="shared" si="734"/>
        <v>0</v>
      </c>
      <c r="AP189" s="78">
        <f t="shared" si="734"/>
        <v>0</v>
      </c>
      <c r="AQ189" s="79">
        <f t="shared" si="734"/>
        <v>0</v>
      </c>
      <c r="AR189" s="72"/>
      <c r="AS189" s="498"/>
      <c r="AT189" s="498"/>
      <c r="AU189" s="498"/>
      <c r="AV189" s="498"/>
      <c r="AW189" s="72"/>
      <c r="AX189" s="72"/>
      <c r="AY189" s="108"/>
      <c r="AZ189" s="193"/>
      <c r="BA189" s="193"/>
      <c r="BB189" s="193"/>
      <c r="BC189" s="193"/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3"/>
      <c r="BN189" s="193"/>
      <c r="BO189" s="193"/>
      <c r="BP189" s="192"/>
      <c r="BQ189" s="192"/>
      <c r="BR189" s="192"/>
      <c r="BS189" s="192"/>
      <c r="BT189" s="192"/>
      <c r="BU189" s="192"/>
      <c r="BV189" s="192"/>
      <c r="BW189" s="192"/>
      <c r="BX189" s="192"/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192"/>
      <c r="CI189" s="192"/>
      <c r="CJ189" s="192"/>
      <c r="CK189" s="192"/>
      <c r="CL189" s="192"/>
      <c r="CM189" s="192"/>
      <c r="CN189" s="192"/>
      <c r="CO189" s="192"/>
      <c r="CP189" s="192"/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2"/>
      <c r="DE189" s="192"/>
      <c r="DF189" s="192"/>
      <c r="DG189" s="192"/>
      <c r="DH189" s="192"/>
      <c r="DI189" s="192"/>
      <c r="DJ189" s="192"/>
      <c r="DK189" s="192"/>
      <c r="DL189" s="192"/>
      <c r="DM189" s="192"/>
      <c r="DN189" s="192"/>
      <c r="DO189" s="192"/>
      <c r="DP189" s="192"/>
      <c r="DQ189" s="192"/>
      <c r="DR189" s="192"/>
      <c r="DS189" s="192"/>
      <c r="DT189" s="192"/>
      <c r="DU189" s="192"/>
      <c r="DV189" s="192"/>
      <c r="DW189" s="192"/>
      <c r="DX189" s="192"/>
      <c r="DY189" s="192"/>
      <c r="DZ189" s="192"/>
      <c r="EA189" s="192"/>
      <c r="EB189" s="192"/>
      <c r="EC189" s="192"/>
      <c r="ED189" s="192"/>
      <c r="EE189" s="192"/>
      <c r="EF189" s="192"/>
    </row>
    <row r="190" spans="1:136" s="73" customFormat="1" ht="15.75" customHeight="1" x14ac:dyDescent="0.25">
      <c r="A190" s="576">
        <v>32</v>
      </c>
      <c r="B190" s="577"/>
      <c r="C190" s="90"/>
      <c r="D190" s="578" t="s">
        <v>4</v>
      </c>
      <c r="E190" s="578"/>
      <c r="F190" s="578"/>
      <c r="G190" s="579"/>
      <c r="H190" s="75">
        <f t="shared" si="730"/>
        <v>283000</v>
      </c>
      <c r="I190" s="77">
        <f t="shared" ref="I190:S190" si="735">SUM(I191:I194)</f>
        <v>0</v>
      </c>
      <c r="J190" s="61">
        <f t="shared" si="735"/>
        <v>0</v>
      </c>
      <c r="K190" s="79">
        <f t="shared" si="735"/>
        <v>0</v>
      </c>
      <c r="L190" s="301">
        <f t="shared" si="735"/>
        <v>0</v>
      </c>
      <c r="M190" s="95">
        <f t="shared" si="735"/>
        <v>0</v>
      </c>
      <c r="N190" s="78">
        <f t="shared" si="735"/>
        <v>283000</v>
      </c>
      <c r="O190" s="78">
        <f t="shared" si="735"/>
        <v>0</v>
      </c>
      <c r="P190" s="78">
        <f t="shared" si="735"/>
        <v>0</v>
      </c>
      <c r="Q190" s="78">
        <f t="shared" si="735"/>
        <v>0</v>
      </c>
      <c r="R190" s="78">
        <f t="shared" si="735"/>
        <v>0</v>
      </c>
      <c r="S190" s="79">
        <f t="shared" si="735"/>
        <v>0</v>
      </c>
      <c r="T190" s="237">
        <f t="shared" si="732"/>
        <v>-25000</v>
      </c>
      <c r="U190" s="77">
        <f t="shared" ref="U190:AE190" si="736">SUM(U191:U194)</f>
        <v>0</v>
      </c>
      <c r="V190" s="61">
        <f t="shared" si="736"/>
        <v>0</v>
      </c>
      <c r="W190" s="79">
        <f t="shared" si="736"/>
        <v>0</v>
      </c>
      <c r="X190" s="301">
        <f t="shared" si="736"/>
        <v>0</v>
      </c>
      <c r="Y190" s="95">
        <f t="shared" si="736"/>
        <v>0</v>
      </c>
      <c r="Z190" s="78">
        <f t="shared" si="736"/>
        <v>-25000</v>
      </c>
      <c r="AA190" s="78">
        <f t="shared" si="736"/>
        <v>0</v>
      </c>
      <c r="AB190" s="78">
        <f t="shared" si="736"/>
        <v>0</v>
      </c>
      <c r="AC190" s="78">
        <f t="shared" si="736"/>
        <v>0</v>
      </c>
      <c r="AD190" s="78">
        <f t="shared" si="736"/>
        <v>0</v>
      </c>
      <c r="AE190" s="79">
        <f t="shared" si="736"/>
        <v>0</v>
      </c>
      <c r="AF190" s="109">
        <f t="shared" si="733"/>
        <v>258000</v>
      </c>
      <c r="AG190" s="29">
        <f t="shared" ref="AG190:AQ190" si="737">SUM(AG191:AG194)</f>
        <v>0</v>
      </c>
      <c r="AH190" s="92">
        <f t="shared" si="737"/>
        <v>0</v>
      </c>
      <c r="AI190" s="31">
        <f t="shared" si="737"/>
        <v>0</v>
      </c>
      <c r="AJ190" s="326">
        <f t="shared" si="737"/>
        <v>0</v>
      </c>
      <c r="AK190" s="290">
        <f t="shared" si="737"/>
        <v>0</v>
      </c>
      <c r="AL190" s="30">
        <f t="shared" si="737"/>
        <v>258000</v>
      </c>
      <c r="AM190" s="30">
        <f t="shared" si="737"/>
        <v>0</v>
      </c>
      <c r="AN190" s="30">
        <f t="shared" si="737"/>
        <v>0</v>
      </c>
      <c r="AO190" s="30">
        <f t="shared" si="737"/>
        <v>0</v>
      </c>
      <c r="AP190" s="30">
        <f t="shared" si="737"/>
        <v>0</v>
      </c>
      <c r="AQ190" s="31">
        <f t="shared" si="737"/>
        <v>0</v>
      </c>
      <c r="AR190" s="72"/>
      <c r="AS190" s="488"/>
      <c r="AT190" s="488"/>
      <c r="AU190" s="488"/>
      <c r="AV190" s="488"/>
      <c r="AW190" s="72"/>
      <c r="AX190" s="72"/>
      <c r="AY190" s="108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</row>
    <row r="191" spans="1:136" s="72" customFormat="1" ht="15.75" customHeight="1" x14ac:dyDescent="0.25">
      <c r="A191" s="230"/>
      <c r="B191" s="179"/>
      <c r="C191" s="179">
        <v>321</v>
      </c>
      <c r="D191" s="580" t="s">
        <v>5</v>
      </c>
      <c r="E191" s="580"/>
      <c r="F191" s="580"/>
      <c r="G191" s="580"/>
      <c r="H191" s="76">
        <f t="shared" si="730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2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3"/>
        <v>0</v>
      </c>
      <c r="AG191" s="29">
        <f>I191+U191</f>
        <v>0</v>
      </c>
      <c r="AH191" s="92">
        <f t="shared" ref="AH191:AQ194" si="738">J191+V191</f>
        <v>0</v>
      </c>
      <c r="AI191" s="31">
        <f t="shared" si="738"/>
        <v>0</v>
      </c>
      <c r="AJ191" s="326">
        <f t="shared" si="738"/>
        <v>0</v>
      </c>
      <c r="AK191" s="290">
        <f t="shared" si="738"/>
        <v>0</v>
      </c>
      <c r="AL191" s="30">
        <f t="shared" si="738"/>
        <v>0</v>
      </c>
      <c r="AM191" s="30">
        <f t="shared" si="738"/>
        <v>0</v>
      </c>
      <c r="AN191" s="30">
        <f t="shared" si="738"/>
        <v>0</v>
      </c>
      <c r="AO191" s="30">
        <f t="shared" si="738"/>
        <v>0</v>
      </c>
      <c r="AP191" s="30">
        <f t="shared" si="738"/>
        <v>0</v>
      </c>
      <c r="AQ191" s="31">
        <f t="shared" si="738"/>
        <v>0</v>
      </c>
      <c r="AR191" s="73"/>
      <c r="AS191" s="488"/>
      <c r="AT191" s="488"/>
      <c r="AU191" s="488"/>
      <c r="AV191" s="488"/>
      <c r="AW191" s="73"/>
      <c r="AX191" s="73"/>
      <c r="AY191" s="124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322</v>
      </c>
      <c r="D192" s="580" t="s">
        <v>6</v>
      </c>
      <c r="E192" s="580"/>
      <c r="F192" s="580"/>
      <c r="G192" s="580"/>
      <c r="H192" s="76">
        <f t="shared" si="730"/>
        <v>283000</v>
      </c>
      <c r="I192" s="80"/>
      <c r="J192" s="94"/>
      <c r="K192" s="82"/>
      <c r="L192" s="302"/>
      <c r="M192" s="118"/>
      <c r="N192" s="81">
        <v>283000</v>
      </c>
      <c r="O192" s="81"/>
      <c r="P192" s="81"/>
      <c r="Q192" s="81"/>
      <c r="R192" s="81"/>
      <c r="S192" s="82"/>
      <c r="T192" s="28">
        <f t="shared" si="732"/>
        <v>-25000</v>
      </c>
      <c r="U192" s="80"/>
      <c r="V192" s="94"/>
      <c r="W192" s="82"/>
      <c r="X192" s="302"/>
      <c r="Y192" s="118"/>
      <c r="Z192" s="81">
        <v>-25000</v>
      </c>
      <c r="AA192" s="81"/>
      <c r="AB192" s="81"/>
      <c r="AC192" s="81"/>
      <c r="AD192" s="81"/>
      <c r="AE192" s="82"/>
      <c r="AF192" s="109">
        <f t="shared" si="733"/>
        <v>258000</v>
      </c>
      <c r="AG192" s="29">
        <f t="shared" ref="AG192:AG194" si="739">I192+U192</f>
        <v>0</v>
      </c>
      <c r="AH192" s="92">
        <f t="shared" si="738"/>
        <v>0</v>
      </c>
      <c r="AI192" s="31">
        <f t="shared" si="738"/>
        <v>0</v>
      </c>
      <c r="AJ192" s="326">
        <f t="shared" si="738"/>
        <v>0</v>
      </c>
      <c r="AK192" s="290">
        <f t="shared" si="738"/>
        <v>0</v>
      </c>
      <c r="AL192" s="30">
        <f t="shared" si="738"/>
        <v>258000</v>
      </c>
      <c r="AM192" s="30">
        <f t="shared" si="738"/>
        <v>0</v>
      </c>
      <c r="AN192" s="30">
        <f t="shared" si="738"/>
        <v>0</v>
      </c>
      <c r="AO192" s="30">
        <f t="shared" si="738"/>
        <v>0</v>
      </c>
      <c r="AP192" s="30">
        <f t="shared" si="738"/>
        <v>0</v>
      </c>
      <c r="AQ192" s="31">
        <f t="shared" si="738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2" customFormat="1" ht="15.75" customHeight="1" x14ac:dyDescent="0.25">
      <c r="A193" s="230"/>
      <c r="B193" s="179"/>
      <c r="C193" s="179">
        <v>323</v>
      </c>
      <c r="D193" s="580" t="s">
        <v>7</v>
      </c>
      <c r="E193" s="580"/>
      <c r="F193" s="580"/>
      <c r="G193" s="580"/>
      <c r="H193" s="76">
        <f t="shared" si="730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732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733"/>
        <v>0</v>
      </c>
      <c r="AG193" s="29">
        <f t="shared" si="739"/>
        <v>0</v>
      </c>
      <c r="AH193" s="92">
        <f t="shared" si="738"/>
        <v>0</v>
      </c>
      <c r="AI193" s="31">
        <f t="shared" si="738"/>
        <v>0</v>
      </c>
      <c r="AJ193" s="326">
        <f t="shared" si="738"/>
        <v>0</v>
      </c>
      <c r="AK193" s="290">
        <f t="shared" si="738"/>
        <v>0</v>
      </c>
      <c r="AL193" s="30">
        <f t="shared" si="738"/>
        <v>0</v>
      </c>
      <c r="AM193" s="30">
        <f t="shared" si="738"/>
        <v>0</v>
      </c>
      <c r="AN193" s="30">
        <f t="shared" si="738"/>
        <v>0</v>
      </c>
      <c r="AO193" s="30">
        <f t="shared" si="738"/>
        <v>0</v>
      </c>
      <c r="AP193" s="30">
        <f t="shared" si="738"/>
        <v>0</v>
      </c>
      <c r="AQ193" s="31">
        <f t="shared" si="738"/>
        <v>0</v>
      </c>
      <c r="AS193" s="498"/>
      <c r="AT193" s="498"/>
      <c r="AU193" s="498"/>
      <c r="AV193" s="49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72" customFormat="1" ht="15.75" customHeight="1" x14ac:dyDescent="0.25">
      <c r="A194" s="230"/>
      <c r="B194" s="179"/>
      <c r="C194" s="179">
        <v>329</v>
      </c>
      <c r="D194" s="580" t="s">
        <v>8</v>
      </c>
      <c r="E194" s="580"/>
      <c r="F194" s="580"/>
      <c r="G194" s="581"/>
      <c r="H194" s="76">
        <f t="shared" si="730"/>
        <v>0</v>
      </c>
      <c r="I194" s="80"/>
      <c r="J194" s="94"/>
      <c r="K194" s="82"/>
      <c r="L194" s="302"/>
      <c r="M194" s="118"/>
      <c r="N194" s="81"/>
      <c r="O194" s="81"/>
      <c r="P194" s="81"/>
      <c r="Q194" s="81"/>
      <c r="R194" s="81"/>
      <c r="S194" s="82"/>
      <c r="T194" s="28">
        <f t="shared" si="732"/>
        <v>0</v>
      </c>
      <c r="U194" s="80"/>
      <c r="V194" s="94"/>
      <c r="W194" s="82"/>
      <c r="X194" s="302"/>
      <c r="Y194" s="118"/>
      <c r="Z194" s="81"/>
      <c r="AA194" s="81"/>
      <c r="AB194" s="81"/>
      <c r="AC194" s="81"/>
      <c r="AD194" s="81"/>
      <c r="AE194" s="82"/>
      <c r="AF194" s="109">
        <f t="shared" si="733"/>
        <v>0</v>
      </c>
      <c r="AG194" s="29">
        <f t="shared" si="739"/>
        <v>0</v>
      </c>
      <c r="AH194" s="92">
        <f t="shared" si="738"/>
        <v>0</v>
      </c>
      <c r="AI194" s="31">
        <f t="shared" si="738"/>
        <v>0</v>
      </c>
      <c r="AJ194" s="326">
        <f t="shared" si="738"/>
        <v>0</v>
      </c>
      <c r="AK194" s="290">
        <f t="shared" si="738"/>
        <v>0</v>
      </c>
      <c r="AL194" s="30">
        <f t="shared" si="738"/>
        <v>0</v>
      </c>
      <c r="AM194" s="30">
        <f t="shared" si="738"/>
        <v>0</v>
      </c>
      <c r="AN194" s="30">
        <f t="shared" si="738"/>
        <v>0</v>
      </c>
      <c r="AO194" s="30">
        <f t="shared" si="738"/>
        <v>0</v>
      </c>
      <c r="AP194" s="30">
        <f t="shared" si="738"/>
        <v>0</v>
      </c>
      <c r="AQ194" s="31">
        <f t="shared" si="738"/>
        <v>0</v>
      </c>
      <c r="AS194" s="488"/>
      <c r="AT194" s="488"/>
      <c r="AU194" s="488"/>
      <c r="AV194" s="48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272" customFormat="1" ht="12.75" customHeight="1" x14ac:dyDescent="0.25">
      <c r="A195" s="270"/>
      <c r="B195" s="271"/>
      <c r="D195" s="273"/>
      <c r="E195" s="273"/>
      <c r="F195" s="273"/>
      <c r="G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391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499"/>
      <c r="AR195" s="72"/>
      <c r="AS195" s="488"/>
      <c r="AT195" s="488"/>
      <c r="AU195" s="488"/>
      <c r="AV195" s="488"/>
      <c r="AW195" s="72"/>
      <c r="AX195" s="72"/>
      <c r="AY195" s="108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6"/>
      <c r="BQ195" s="276"/>
      <c r="BR195" s="276"/>
      <c r="BS195" s="276"/>
      <c r="BT195" s="276"/>
      <c r="BU195" s="276"/>
      <c r="BV195" s="276"/>
      <c r="BW195" s="276"/>
      <c r="BX195" s="276"/>
      <c r="BY195" s="276"/>
      <c r="BZ195" s="276"/>
      <c r="CA195" s="276"/>
      <c r="CB195" s="276"/>
      <c r="CC195" s="276"/>
      <c r="CD195" s="276"/>
      <c r="CE195" s="276"/>
      <c r="CF195" s="276"/>
      <c r="CG195" s="276"/>
      <c r="CH195" s="276"/>
      <c r="CI195" s="276"/>
      <c r="CJ195" s="276"/>
      <c r="CK195" s="276"/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276"/>
      <c r="CY195" s="276"/>
      <c r="CZ195" s="276"/>
      <c r="DA195" s="276"/>
      <c r="DB195" s="276"/>
      <c r="DC195" s="276"/>
      <c r="DD195" s="276"/>
      <c r="DE195" s="276"/>
      <c r="DF195" s="276"/>
      <c r="DG195" s="276"/>
      <c r="DH195" s="276"/>
      <c r="DI195" s="276"/>
      <c r="DJ195" s="276"/>
      <c r="DK195" s="276"/>
      <c r="DL195" s="276"/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276"/>
      <c r="DZ195" s="276"/>
      <c r="EA195" s="276"/>
      <c r="EB195" s="276"/>
      <c r="EC195" s="276"/>
      <c r="ED195" s="276"/>
      <c r="EE195" s="276"/>
      <c r="EF195" s="276"/>
    </row>
    <row r="196" spans="1:136" s="74" customFormat="1" ht="25.9" customHeight="1" x14ac:dyDescent="0.25">
      <c r="A196" s="582" t="s">
        <v>303</v>
      </c>
      <c r="B196" s="583"/>
      <c r="C196" s="583"/>
      <c r="D196" s="584" t="s">
        <v>304</v>
      </c>
      <c r="E196" s="584"/>
      <c r="F196" s="584"/>
      <c r="G196" s="585"/>
      <c r="H196" s="83">
        <f t="shared" ref="H196:H206" si="740">SUM(I196:S196)</f>
        <v>157000</v>
      </c>
      <c r="I196" s="84">
        <f>I197</f>
        <v>0</v>
      </c>
      <c r="J196" s="285">
        <f>J197</f>
        <v>0</v>
      </c>
      <c r="K196" s="86">
        <f t="shared" ref="K196:AQ196" si="741">K197</f>
        <v>0</v>
      </c>
      <c r="L196" s="300">
        <f t="shared" si="741"/>
        <v>0</v>
      </c>
      <c r="M196" s="120">
        <f t="shared" si="741"/>
        <v>0</v>
      </c>
      <c r="N196" s="85">
        <f t="shared" si="741"/>
        <v>87500</v>
      </c>
      <c r="O196" s="85">
        <f t="shared" si="741"/>
        <v>0</v>
      </c>
      <c r="P196" s="85">
        <f t="shared" si="741"/>
        <v>69500</v>
      </c>
      <c r="Q196" s="85">
        <f t="shared" si="741"/>
        <v>0</v>
      </c>
      <c r="R196" s="85">
        <f t="shared" si="741"/>
        <v>0</v>
      </c>
      <c r="S196" s="86">
        <f t="shared" si="741"/>
        <v>0</v>
      </c>
      <c r="T196" s="245">
        <f t="shared" ref="T196:T206" si="742">SUM(U196:AE196)</f>
        <v>0</v>
      </c>
      <c r="U196" s="84">
        <f>U197</f>
        <v>0</v>
      </c>
      <c r="V196" s="285">
        <f>V197</f>
        <v>0</v>
      </c>
      <c r="W196" s="86">
        <f t="shared" si="741"/>
        <v>0</v>
      </c>
      <c r="X196" s="300">
        <f t="shared" si="741"/>
        <v>0</v>
      </c>
      <c r="Y196" s="120">
        <f t="shared" si="741"/>
        <v>0</v>
      </c>
      <c r="Z196" s="85">
        <f t="shared" si="741"/>
        <v>0</v>
      </c>
      <c r="AA196" s="85">
        <f t="shared" si="741"/>
        <v>0</v>
      </c>
      <c r="AB196" s="85">
        <f t="shared" si="741"/>
        <v>0</v>
      </c>
      <c r="AC196" s="85">
        <f t="shared" si="741"/>
        <v>0</v>
      </c>
      <c r="AD196" s="85">
        <f t="shared" si="741"/>
        <v>0</v>
      </c>
      <c r="AE196" s="86">
        <f t="shared" si="741"/>
        <v>0</v>
      </c>
      <c r="AF196" s="261">
        <f t="shared" ref="AF196:AF206" si="743">SUM(AG196:AQ196)</f>
        <v>157000</v>
      </c>
      <c r="AG196" s="84">
        <f>AG197</f>
        <v>0</v>
      </c>
      <c r="AH196" s="285">
        <f>AH197</f>
        <v>0</v>
      </c>
      <c r="AI196" s="86">
        <f t="shared" si="741"/>
        <v>0</v>
      </c>
      <c r="AJ196" s="300">
        <f t="shared" si="741"/>
        <v>0</v>
      </c>
      <c r="AK196" s="120">
        <f t="shared" si="741"/>
        <v>0</v>
      </c>
      <c r="AL196" s="85">
        <f t="shared" si="741"/>
        <v>87500</v>
      </c>
      <c r="AM196" s="85">
        <f t="shared" si="741"/>
        <v>0</v>
      </c>
      <c r="AN196" s="85">
        <f t="shared" si="741"/>
        <v>69500</v>
      </c>
      <c r="AO196" s="85">
        <f t="shared" si="741"/>
        <v>0</v>
      </c>
      <c r="AP196" s="85">
        <f t="shared" si="741"/>
        <v>0</v>
      </c>
      <c r="AQ196" s="86">
        <f t="shared" si="741"/>
        <v>0</v>
      </c>
      <c r="AR196" s="72"/>
      <c r="AS196" s="488"/>
      <c r="AT196" s="488"/>
      <c r="AU196" s="488"/>
      <c r="AV196" s="488"/>
      <c r="AW196" s="72"/>
      <c r="AX196" s="72"/>
      <c r="AY196" s="108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</row>
    <row r="197" spans="1:136" s="74" customFormat="1" ht="15.75" customHeight="1" x14ac:dyDescent="0.25">
      <c r="A197" s="493">
        <v>3</v>
      </c>
      <c r="B197" s="68"/>
      <c r="C197" s="90"/>
      <c r="D197" s="578" t="s">
        <v>16</v>
      </c>
      <c r="E197" s="578"/>
      <c r="F197" s="578"/>
      <c r="G197" s="579"/>
      <c r="H197" s="75">
        <f t="shared" si="740"/>
        <v>157000</v>
      </c>
      <c r="I197" s="77">
        <f>I198+I202</f>
        <v>0</v>
      </c>
      <c r="J197" s="61">
        <f t="shared" ref="J197:Q197" si="744">J198+J202</f>
        <v>0</v>
      </c>
      <c r="K197" s="79">
        <f t="shared" si="744"/>
        <v>0</v>
      </c>
      <c r="L197" s="301">
        <f t="shared" si="744"/>
        <v>0</v>
      </c>
      <c r="M197" s="95">
        <f t="shared" si="744"/>
        <v>0</v>
      </c>
      <c r="N197" s="78">
        <f>N198+N202</f>
        <v>87500</v>
      </c>
      <c r="O197" s="78">
        <f>O198+O202</f>
        <v>0</v>
      </c>
      <c r="P197" s="78">
        <f t="shared" si="744"/>
        <v>69500</v>
      </c>
      <c r="Q197" s="78">
        <f t="shared" si="744"/>
        <v>0</v>
      </c>
      <c r="R197" s="78">
        <f>R198+R202</f>
        <v>0</v>
      </c>
      <c r="S197" s="79">
        <f>S198+S202</f>
        <v>0</v>
      </c>
      <c r="T197" s="237">
        <f t="shared" si="742"/>
        <v>0</v>
      </c>
      <c r="U197" s="77">
        <f t="shared" ref="U197:AE197" si="745">U198+U202</f>
        <v>0</v>
      </c>
      <c r="V197" s="61">
        <f t="shared" si="745"/>
        <v>0</v>
      </c>
      <c r="W197" s="79">
        <f t="shared" si="745"/>
        <v>0</v>
      </c>
      <c r="X197" s="301">
        <f t="shared" si="745"/>
        <v>0</v>
      </c>
      <c r="Y197" s="95">
        <f t="shared" si="745"/>
        <v>0</v>
      </c>
      <c r="Z197" s="78">
        <f t="shared" si="745"/>
        <v>0</v>
      </c>
      <c r="AA197" s="78">
        <f t="shared" si="745"/>
        <v>0</v>
      </c>
      <c r="AB197" s="78">
        <f t="shared" si="745"/>
        <v>0</v>
      </c>
      <c r="AC197" s="78">
        <f t="shared" si="745"/>
        <v>0</v>
      </c>
      <c r="AD197" s="78">
        <f t="shared" si="745"/>
        <v>0</v>
      </c>
      <c r="AE197" s="79">
        <f t="shared" si="745"/>
        <v>0</v>
      </c>
      <c r="AF197" s="262">
        <f t="shared" si="743"/>
        <v>157000</v>
      </c>
      <c r="AG197" s="77">
        <f t="shared" ref="AG197:AQ197" si="746">AG198+AG202</f>
        <v>0</v>
      </c>
      <c r="AH197" s="61">
        <f t="shared" si="746"/>
        <v>0</v>
      </c>
      <c r="AI197" s="79">
        <f t="shared" si="746"/>
        <v>0</v>
      </c>
      <c r="AJ197" s="301">
        <f t="shared" si="746"/>
        <v>0</v>
      </c>
      <c r="AK197" s="95">
        <f t="shared" si="746"/>
        <v>0</v>
      </c>
      <c r="AL197" s="78">
        <f t="shared" si="746"/>
        <v>87500</v>
      </c>
      <c r="AM197" s="78">
        <f t="shared" si="746"/>
        <v>0</v>
      </c>
      <c r="AN197" s="78">
        <f t="shared" si="746"/>
        <v>69500</v>
      </c>
      <c r="AO197" s="78">
        <f t="shared" si="746"/>
        <v>0</v>
      </c>
      <c r="AP197" s="78">
        <f t="shared" si="746"/>
        <v>0</v>
      </c>
      <c r="AQ197" s="79">
        <f t="shared" si="746"/>
        <v>0</v>
      </c>
      <c r="AR197" s="73"/>
      <c r="AS197" s="488"/>
      <c r="AT197" s="488"/>
      <c r="AU197" s="488"/>
      <c r="AV197" s="488"/>
      <c r="AW197" s="73"/>
      <c r="AX197" s="73"/>
      <c r="AY197" s="124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</row>
    <row r="198" spans="1:136" s="73" customFormat="1" ht="15.75" customHeight="1" x14ac:dyDescent="0.25">
      <c r="A198" s="576">
        <v>31</v>
      </c>
      <c r="B198" s="577"/>
      <c r="C198" s="90"/>
      <c r="D198" s="578" t="s">
        <v>0</v>
      </c>
      <c r="E198" s="578"/>
      <c r="F198" s="578"/>
      <c r="G198" s="579"/>
      <c r="H198" s="75">
        <f t="shared" si="740"/>
        <v>94000</v>
      </c>
      <c r="I198" s="96">
        <f>SUM(I199:I201)</f>
        <v>0</v>
      </c>
      <c r="J198" s="61">
        <f>SUM(J199:J201)</f>
        <v>0</v>
      </c>
      <c r="K198" s="79">
        <f t="shared" ref="K198:N198" si="747">SUM(K199:K201)</f>
        <v>0</v>
      </c>
      <c r="L198" s="301">
        <f t="shared" si="747"/>
        <v>0</v>
      </c>
      <c r="M198" s="95">
        <f t="shared" si="747"/>
        <v>0</v>
      </c>
      <c r="N198" s="78">
        <f t="shared" si="747"/>
        <v>24500</v>
      </c>
      <c r="O198" s="78">
        <f>SUM(O199:O201)</f>
        <v>0</v>
      </c>
      <c r="P198" s="78">
        <f t="shared" ref="P198:S198" si="748">SUM(P199:P201)</f>
        <v>69500</v>
      </c>
      <c r="Q198" s="78">
        <f t="shared" si="748"/>
        <v>0</v>
      </c>
      <c r="R198" s="78">
        <f t="shared" si="748"/>
        <v>0</v>
      </c>
      <c r="S198" s="229">
        <f t="shared" si="748"/>
        <v>0</v>
      </c>
      <c r="T198" s="248">
        <f t="shared" si="742"/>
        <v>0</v>
      </c>
      <c r="U198" s="96">
        <f>SUM(U199:U201)</f>
        <v>0</v>
      </c>
      <c r="V198" s="78">
        <f>SUM(V199:V201)</f>
        <v>0</v>
      </c>
      <c r="W198" s="79">
        <f t="shared" ref="W198:Z198" si="749">SUM(W199:W201)</f>
        <v>0</v>
      </c>
      <c r="X198" s="301">
        <f t="shared" si="749"/>
        <v>0</v>
      </c>
      <c r="Y198" s="95">
        <f t="shared" si="749"/>
        <v>0</v>
      </c>
      <c r="Z198" s="78">
        <f t="shared" si="749"/>
        <v>0</v>
      </c>
      <c r="AA198" s="78">
        <f>SUM(AA199:AA201)</f>
        <v>0</v>
      </c>
      <c r="AB198" s="78">
        <f t="shared" ref="AB198:AE198" si="750">SUM(AB199:AB201)</f>
        <v>0</v>
      </c>
      <c r="AC198" s="78">
        <f t="shared" si="750"/>
        <v>0</v>
      </c>
      <c r="AD198" s="78">
        <f t="shared" si="750"/>
        <v>0</v>
      </c>
      <c r="AE198" s="229">
        <f t="shared" si="750"/>
        <v>0</v>
      </c>
      <c r="AF198" s="262">
        <f t="shared" si="743"/>
        <v>94000</v>
      </c>
      <c r="AG198" s="96">
        <f>SUM(AG199:AG201)</f>
        <v>0</v>
      </c>
      <c r="AH198" s="78">
        <f>SUM(AH199:AH201)</f>
        <v>0</v>
      </c>
      <c r="AI198" s="79">
        <f t="shared" ref="AI198:AL198" si="751">SUM(AI199:AI201)</f>
        <v>0</v>
      </c>
      <c r="AJ198" s="301">
        <f t="shared" si="751"/>
        <v>0</v>
      </c>
      <c r="AK198" s="95">
        <f t="shared" si="751"/>
        <v>0</v>
      </c>
      <c r="AL198" s="78">
        <f t="shared" si="751"/>
        <v>24500</v>
      </c>
      <c r="AM198" s="78">
        <f>SUM(AM199:AM201)</f>
        <v>0</v>
      </c>
      <c r="AN198" s="78">
        <f t="shared" ref="AN198:AQ198" si="752">SUM(AN199:AN201)</f>
        <v>69500</v>
      </c>
      <c r="AO198" s="78">
        <f t="shared" si="752"/>
        <v>0</v>
      </c>
      <c r="AP198" s="78">
        <f t="shared" si="752"/>
        <v>0</v>
      </c>
      <c r="AQ198" s="229">
        <f t="shared" si="752"/>
        <v>0</v>
      </c>
      <c r="AR198" s="206"/>
      <c r="AS198" s="310"/>
      <c r="AT198" s="310"/>
      <c r="AU198" s="310"/>
      <c r="AV198" s="310"/>
      <c r="AW198" s="497"/>
      <c r="AX198" s="497"/>
      <c r="AY198" s="497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90"/>
      <c r="BQ198" s="190"/>
      <c r="BR198" s="190"/>
      <c r="BS198" s="190"/>
      <c r="BT198" s="190"/>
      <c r="BU198" s="190"/>
      <c r="BV198" s="190"/>
      <c r="BW198" s="190"/>
      <c r="BX198" s="190"/>
      <c r="BY198" s="190"/>
      <c r="BZ198" s="190"/>
      <c r="CA198" s="190"/>
      <c r="CB198" s="190"/>
      <c r="CC198" s="190"/>
      <c r="CD198" s="190"/>
      <c r="CE198" s="190"/>
      <c r="CF198" s="190"/>
      <c r="CG198" s="190"/>
      <c r="CH198" s="190"/>
      <c r="CI198" s="190"/>
      <c r="CJ198" s="190"/>
      <c r="CK198" s="190"/>
      <c r="CL198" s="190"/>
      <c r="CM198" s="190"/>
      <c r="CN198" s="190"/>
      <c r="CO198" s="190"/>
      <c r="CP198" s="190"/>
      <c r="CQ198" s="190"/>
      <c r="CR198" s="190"/>
      <c r="CS198" s="190"/>
      <c r="CT198" s="190"/>
      <c r="CU198" s="190"/>
      <c r="CV198" s="190"/>
      <c r="CW198" s="190"/>
      <c r="CX198" s="190"/>
      <c r="CY198" s="190"/>
      <c r="CZ198" s="190"/>
      <c r="DA198" s="190"/>
      <c r="DB198" s="190"/>
      <c r="DC198" s="190"/>
      <c r="DD198" s="190"/>
      <c r="DE198" s="190"/>
      <c r="DF198" s="190"/>
      <c r="DG198" s="190"/>
      <c r="DH198" s="190"/>
      <c r="DI198" s="190"/>
      <c r="DJ198" s="190"/>
      <c r="DK198" s="190"/>
      <c r="DL198" s="190"/>
      <c r="DM198" s="190"/>
      <c r="DN198" s="190"/>
      <c r="DO198" s="190"/>
      <c r="DP198" s="190"/>
      <c r="DQ198" s="190"/>
      <c r="DR198" s="190"/>
      <c r="DS198" s="190"/>
      <c r="DT198" s="190"/>
      <c r="DU198" s="190"/>
      <c r="DV198" s="190"/>
      <c r="DW198" s="190"/>
      <c r="DX198" s="190"/>
      <c r="DY198" s="190"/>
      <c r="DZ198" s="190"/>
      <c r="EA198" s="190"/>
      <c r="EB198" s="190"/>
      <c r="EC198" s="190"/>
      <c r="ED198" s="190"/>
      <c r="EE198" s="190"/>
      <c r="EF198" s="190"/>
    </row>
    <row r="199" spans="1:136" s="72" customFormat="1" ht="15.75" customHeight="1" x14ac:dyDescent="0.25">
      <c r="A199" s="230"/>
      <c r="B199" s="179"/>
      <c r="C199" s="179">
        <v>311</v>
      </c>
      <c r="D199" s="580" t="s">
        <v>1</v>
      </c>
      <c r="E199" s="580"/>
      <c r="F199" s="580"/>
      <c r="G199" s="580"/>
      <c r="H199" s="76">
        <f>SUM(I199:S199)</f>
        <v>78500</v>
      </c>
      <c r="I199" s="80"/>
      <c r="J199" s="94"/>
      <c r="K199" s="82"/>
      <c r="L199" s="302"/>
      <c r="M199" s="118"/>
      <c r="N199" s="81">
        <v>19200</v>
      </c>
      <c r="O199" s="81"/>
      <c r="P199" s="81">
        <v>59300</v>
      </c>
      <c r="Q199" s="81"/>
      <c r="R199" s="81"/>
      <c r="S199" s="82"/>
      <c r="T199" s="28">
        <f t="shared" si="742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3"/>
        <v>78500</v>
      </c>
      <c r="AG199" s="29">
        <f>I199+U199</f>
        <v>0</v>
      </c>
      <c r="AH199" s="92">
        <f t="shared" ref="AH199:AQ201" si="753">J199+V199</f>
        <v>0</v>
      </c>
      <c r="AI199" s="31">
        <f t="shared" si="753"/>
        <v>0</v>
      </c>
      <c r="AJ199" s="326">
        <f t="shared" si="753"/>
        <v>0</v>
      </c>
      <c r="AK199" s="290">
        <f t="shared" si="753"/>
        <v>0</v>
      </c>
      <c r="AL199" s="30">
        <f t="shared" si="753"/>
        <v>19200</v>
      </c>
      <c r="AM199" s="30">
        <f t="shared" si="753"/>
        <v>0</v>
      </c>
      <c r="AN199" s="30">
        <f t="shared" si="753"/>
        <v>59300</v>
      </c>
      <c r="AO199" s="30">
        <f t="shared" si="753"/>
        <v>0</v>
      </c>
      <c r="AP199" s="30">
        <f t="shared" si="753"/>
        <v>0</v>
      </c>
      <c r="AQ199" s="31">
        <f t="shared" si="753"/>
        <v>0</v>
      </c>
      <c r="AR199" s="74"/>
      <c r="AS199" s="497"/>
      <c r="AT199" s="497"/>
      <c r="AU199" s="497"/>
      <c r="AV199" s="497"/>
      <c r="AW199" s="74"/>
      <c r="AX199" s="74"/>
      <c r="AY199" s="193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2" customFormat="1" ht="15.75" customHeight="1" x14ac:dyDescent="0.25">
      <c r="A200" s="230"/>
      <c r="B200" s="179"/>
      <c r="C200" s="179">
        <v>312</v>
      </c>
      <c r="D200" s="580" t="s">
        <v>2</v>
      </c>
      <c r="E200" s="580"/>
      <c r="F200" s="580"/>
      <c r="G200" s="581"/>
      <c r="H200" s="76">
        <f>SUM(I200:S200)</f>
        <v>2000</v>
      </c>
      <c r="I200" s="80"/>
      <c r="J200" s="94"/>
      <c r="K200" s="82"/>
      <c r="L200" s="302"/>
      <c r="M200" s="118"/>
      <c r="N200" s="81">
        <v>2000</v>
      </c>
      <c r="O200" s="81"/>
      <c r="P200" s="81"/>
      <c r="Q200" s="81"/>
      <c r="R200" s="81"/>
      <c r="S200" s="82"/>
      <c r="T200" s="28">
        <f t="shared" si="742"/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 t="shared" si="743"/>
        <v>2000</v>
      </c>
      <c r="AG200" s="29">
        <f t="shared" ref="AG200:AG201" si="754">I200+U200</f>
        <v>0</v>
      </c>
      <c r="AH200" s="92">
        <f t="shared" si="753"/>
        <v>0</v>
      </c>
      <c r="AI200" s="31">
        <f t="shared" si="753"/>
        <v>0</v>
      </c>
      <c r="AJ200" s="326">
        <f t="shared" si="753"/>
        <v>0</v>
      </c>
      <c r="AK200" s="290">
        <f t="shared" si="753"/>
        <v>0</v>
      </c>
      <c r="AL200" s="30">
        <f t="shared" si="753"/>
        <v>2000</v>
      </c>
      <c r="AM200" s="30">
        <f t="shared" si="753"/>
        <v>0</v>
      </c>
      <c r="AN200" s="30">
        <f t="shared" si="753"/>
        <v>0</v>
      </c>
      <c r="AO200" s="30">
        <f t="shared" si="753"/>
        <v>0</v>
      </c>
      <c r="AP200" s="30">
        <f t="shared" si="753"/>
        <v>0</v>
      </c>
      <c r="AQ200" s="31">
        <f t="shared" si="753"/>
        <v>0</v>
      </c>
      <c r="AR200" s="74"/>
      <c r="AS200" s="107"/>
      <c r="AT200" s="107"/>
      <c r="AU200" s="107"/>
      <c r="AV200" s="107"/>
      <c r="AW200" s="74"/>
      <c r="AX200" s="74"/>
      <c r="AY200" s="193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313</v>
      </c>
      <c r="D201" s="580" t="s">
        <v>3</v>
      </c>
      <c r="E201" s="580"/>
      <c r="F201" s="580"/>
      <c r="G201" s="580"/>
      <c r="H201" s="76">
        <f>SUM(I201:S201)</f>
        <v>13500</v>
      </c>
      <c r="I201" s="80"/>
      <c r="J201" s="94"/>
      <c r="K201" s="82"/>
      <c r="L201" s="302"/>
      <c r="M201" s="118"/>
      <c r="N201" s="81">
        <v>3300</v>
      </c>
      <c r="O201" s="81"/>
      <c r="P201" s="81">
        <v>10200</v>
      </c>
      <c r="Q201" s="81"/>
      <c r="R201" s="81"/>
      <c r="S201" s="82"/>
      <c r="T201" s="28">
        <f t="shared" si="742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3"/>
        <v>13500</v>
      </c>
      <c r="AG201" s="29">
        <f t="shared" si="754"/>
        <v>0</v>
      </c>
      <c r="AH201" s="92">
        <f t="shared" si="753"/>
        <v>0</v>
      </c>
      <c r="AI201" s="31">
        <f t="shared" si="753"/>
        <v>0</v>
      </c>
      <c r="AJ201" s="326">
        <f t="shared" si="753"/>
        <v>0</v>
      </c>
      <c r="AK201" s="290">
        <f t="shared" si="753"/>
        <v>0</v>
      </c>
      <c r="AL201" s="30">
        <f t="shared" si="753"/>
        <v>3300</v>
      </c>
      <c r="AM201" s="30">
        <f t="shared" si="753"/>
        <v>0</v>
      </c>
      <c r="AN201" s="30">
        <f t="shared" si="753"/>
        <v>10200</v>
      </c>
      <c r="AO201" s="30">
        <f t="shared" si="753"/>
        <v>0</v>
      </c>
      <c r="AP201" s="30">
        <f t="shared" si="753"/>
        <v>0</v>
      </c>
      <c r="AQ201" s="31">
        <f t="shared" si="753"/>
        <v>0</v>
      </c>
      <c r="AR201" s="73"/>
      <c r="AS201" s="488"/>
      <c r="AT201" s="488"/>
      <c r="AU201" s="488"/>
      <c r="AV201" s="488"/>
      <c r="AW201" s="73"/>
      <c r="AX201" s="73"/>
      <c r="AY201" s="124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3" customFormat="1" ht="15.75" customHeight="1" x14ac:dyDescent="0.25">
      <c r="A202" s="576">
        <v>32</v>
      </c>
      <c r="B202" s="577"/>
      <c r="C202" s="90"/>
      <c r="D202" s="578" t="s">
        <v>4</v>
      </c>
      <c r="E202" s="578"/>
      <c r="F202" s="578"/>
      <c r="G202" s="579"/>
      <c r="H202" s="75">
        <f t="shared" si="740"/>
        <v>63000</v>
      </c>
      <c r="I202" s="77">
        <f>SUM(I203:I206)</f>
        <v>0</v>
      </c>
      <c r="J202" s="61">
        <f t="shared" ref="J202:S202" si="755">SUM(J203:J206)</f>
        <v>0</v>
      </c>
      <c r="K202" s="79">
        <f t="shared" si="755"/>
        <v>0</v>
      </c>
      <c r="L202" s="301">
        <f t="shared" si="755"/>
        <v>0</v>
      </c>
      <c r="M202" s="95">
        <f t="shared" si="755"/>
        <v>0</v>
      </c>
      <c r="N202" s="78">
        <f t="shared" si="755"/>
        <v>63000</v>
      </c>
      <c r="O202" s="78">
        <f t="shared" si="755"/>
        <v>0</v>
      </c>
      <c r="P202" s="78">
        <f t="shared" si="755"/>
        <v>0</v>
      </c>
      <c r="Q202" s="78">
        <f t="shared" si="755"/>
        <v>0</v>
      </c>
      <c r="R202" s="78">
        <f t="shared" si="755"/>
        <v>0</v>
      </c>
      <c r="S202" s="79">
        <f t="shared" si="755"/>
        <v>0</v>
      </c>
      <c r="T202" s="237">
        <f t="shared" si="742"/>
        <v>0</v>
      </c>
      <c r="U202" s="77">
        <f t="shared" ref="U202:AE202" si="756">SUM(U203:U206)</f>
        <v>0</v>
      </c>
      <c r="V202" s="61">
        <f t="shared" si="756"/>
        <v>0</v>
      </c>
      <c r="W202" s="79">
        <f t="shared" si="756"/>
        <v>0</v>
      </c>
      <c r="X202" s="301">
        <f t="shared" si="756"/>
        <v>0</v>
      </c>
      <c r="Y202" s="95">
        <f t="shared" si="756"/>
        <v>0</v>
      </c>
      <c r="Z202" s="78">
        <f t="shared" si="756"/>
        <v>0</v>
      </c>
      <c r="AA202" s="78">
        <f t="shared" si="756"/>
        <v>0</v>
      </c>
      <c r="AB202" s="78">
        <f t="shared" si="756"/>
        <v>0</v>
      </c>
      <c r="AC202" s="78">
        <f t="shared" si="756"/>
        <v>0</v>
      </c>
      <c r="AD202" s="78">
        <f t="shared" si="756"/>
        <v>0</v>
      </c>
      <c r="AE202" s="79">
        <f t="shared" si="756"/>
        <v>0</v>
      </c>
      <c r="AF202" s="262">
        <f t="shared" si="743"/>
        <v>63000</v>
      </c>
      <c r="AG202" s="77">
        <f t="shared" ref="AG202:AQ202" si="757">SUM(AG203:AG206)</f>
        <v>0</v>
      </c>
      <c r="AH202" s="61">
        <f t="shared" si="757"/>
        <v>0</v>
      </c>
      <c r="AI202" s="79">
        <f t="shared" si="757"/>
        <v>0</v>
      </c>
      <c r="AJ202" s="301">
        <f t="shared" si="757"/>
        <v>0</v>
      </c>
      <c r="AK202" s="95">
        <f t="shared" si="757"/>
        <v>0</v>
      </c>
      <c r="AL202" s="78">
        <f t="shared" si="757"/>
        <v>63000</v>
      </c>
      <c r="AM202" s="78">
        <f t="shared" si="757"/>
        <v>0</v>
      </c>
      <c r="AN202" s="78">
        <f t="shared" si="757"/>
        <v>0</v>
      </c>
      <c r="AO202" s="78">
        <f t="shared" si="757"/>
        <v>0</v>
      </c>
      <c r="AP202" s="78">
        <f t="shared" si="757"/>
        <v>0</v>
      </c>
      <c r="AQ202" s="79">
        <f t="shared" si="757"/>
        <v>0</v>
      </c>
      <c r="AR202" s="72"/>
      <c r="AS202" s="488"/>
      <c r="AT202" s="488"/>
      <c r="AU202" s="488"/>
      <c r="AV202" s="488"/>
      <c r="AW202" s="72"/>
      <c r="AX202" s="72"/>
      <c r="AY202" s="108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</row>
    <row r="203" spans="1:136" s="72" customFormat="1" ht="15.75" customHeight="1" x14ac:dyDescent="0.25">
      <c r="A203" s="230"/>
      <c r="B203" s="179"/>
      <c r="C203" s="179">
        <v>321</v>
      </c>
      <c r="D203" s="580" t="s">
        <v>5</v>
      </c>
      <c r="E203" s="580"/>
      <c r="F203" s="580"/>
      <c r="G203" s="580"/>
      <c r="H203" s="76">
        <f t="shared" si="740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2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3"/>
        <v>0</v>
      </c>
      <c r="AG203" s="29">
        <f>I203+U203</f>
        <v>0</v>
      </c>
      <c r="AH203" s="92">
        <f t="shared" ref="AH203:AQ206" si="758">J203+V203</f>
        <v>0</v>
      </c>
      <c r="AI203" s="31">
        <f t="shared" si="758"/>
        <v>0</v>
      </c>
      <c r="AJ203" s="326">
        <f t="shared" si="758"/>
        <v>0</v>
      </c>
      <c r="AK203" s="290">
        <f t="shared" si="758"/>
        <v>0</v>
      </c>
      <c r="AL203" s="30">
        <f t="shared" si="758"/>
        <v>0</v>
      </c>
      <c r="AM203" s="30">
        <f t="shared" si="758"/>
        <v>0</v>
      </c>
      <c r="AN203" s="30">
        <f t="shared" si="758"/>
        <v>0</v>
      </c>
      <c r="AO203" s="30">
        <f t="shared" si="758"/>
        <v>0</v>
      </c>
      <c r="AP203" s="30">
        <f t="shared" si="758"/>
        <v>0</v>
      </c>
      <c r="AQ203" s="31">
        <f t="shared" si="758"/>
        <v>0</v>
      </c>
      <c r="AS203" s="498"/>
      <c r="AT203" s="498"/>
      <c r="AU203" s="498"/>
      <c r="AV203" s="49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322</v>
      </c>
      <c r="D204" s="580" t="s">
        <v>6</v>
      </c>
      <c r="E204" s="580"/>
      <c r="F204" s="580"/>
      <c r="G204" s="580"/>
      <c r="H204" s="76">
        <f t="shared" si="740"/>
        <v>63000</v>
      </c>
      <c r="I204" s="80"/>
      <c r="J204" s="94"/>
      <c r="K204" s="82"/>
      <c r="L204" s="302"/>
      <c r="M204" s="118"/>
      <c r="N204" s="81">
        <v>63000</v>
      </c>
      <c r="O204" s="81"/>
      <c r="P204" s="81"/>
      <c r="Q204" s="81"/>
      <c r="R204" s="81"/>
      <c r="S204" s="82"/>
      <c r="T204" s="28">
        <f t="shared" si="742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3"/>
        <v>63000</v>
      </c>
      <c r="AG204" s="29">
        <f t="shared" ref="AG204:AG206" si="759">I204+U204</f>
        <v>0</v>
      </c>
      <c r="AH204" s="92">
        <f t="shared" si="758"/>
        <v>0</v>
      </c>
      <c r="AI204" s="31">
        <f t="shared" si="758"/>
        <v>0</v>
      </c>
      <c r="AJ204" s="326">
        <f t="shared" si="758"/>
        <v>0</v>
      </c>
      <c r="AK204" s="290">
        <f t="shared" si="758"/>
        <v>0</v>
      </c>
      <c r="AL204" s="30">
        <f t="shared" si="758"/>
        <v>63000</v>
      </c>
      <c r="AM204" s="30">
        <f t="shared" si="758"/>
        <v>0</v>
      </c>
      <c r="AN204" s="30">
        <f t="shared" si="758"/>
        <v>0</v>
      </c>
      <c r="AO204" s="30">
        <f t="shared" si="758"/>
        <v>0</v>
      </c>
      <c r="AP204" s="30">
        <f t="shared" si="758"/>
        <v>0</v>
      </c>
      <c r="AQ204" s="31">
        <f t="shared" si="758"/>
        <v>0</v>
      </c>
      <c r="AR204" s="206"/>
      <c r="AS204" s="488"/>
      <c r="AT204" s="488"/>
      <c r="AU204" s="488"/>
      <c r="AV204" s="488"/>
      <c r="AW204" s="74"/>
      <c r="AX204" s="190"/>
      <c r="AY204" s="190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72" customFormat="1" ht="15.75" customHeight="1" x14ac:dyDescent="0.25">
      <c r="A205" s="230"/>
      <c r="B205" s="179"/>
      <c r="C205" s="179">
        <v>323</v>
      </c>
      <c r="D205" s="580" t="s">
        <v>7</v>
      </c>
      <c r="E205" s="580"/>
      <c r="F205" s="580"/>
      <c r="G205" s="580"/>
      <c r="H205" s="76">
        <f t="shared" si="740"/>
        <v>0</v>
      </c>
      <c r="I205" s="80"/>
      <c r="J205" s="94"/>
      <c r="K205" s="82"/>
      <c r="L205" s="302"/>
      <c r="M205" s="118"/>
      <c r="N205" s="81"/>
      <c r="O205" s="81"/>
      <c r="P205" s="81"/>
      <c r="Q205" s="81"/>
      <c r="R205" s="81"/>
      <c r="S205" s="82"/>
      <c r="T205" s="28">
        <f t="shared" si="742"/>
        <v>0</v>
      </c>
      <c r="U205" s="80"/>
      <c r="V205" s="94"/>
      <c r="W205" s="82"/>
      <c r="X205" s="302"/>
      <c r="Y205" s="118"/>
      <c r="Z205" s="81"/>
      <c r="AA205" s="81"/>
      <c r="AB205" s="81"/>
      <c r="AC205" s="81"/>
      <c r="AD205" s="81"/>
      <c r="AE205" s="82"/>
      <c r="AF205" s="109">
        <f t="shared" si="743"/>
        <v>0</v>
      </c>
      <c r="AG205" s="29">
        <f t="shared" si="759"/>
        <v>0</v>
      </c>
      <c r="AH205" s="92">
        <f t="shared" si="758"/>
        <v>0</v>
      </c>
      <c r="AI205" s="31">
        <f t="shared" si="758"/>
        <v>0</v>
      </c>
      <c r="AJ205" s="326">
        <f t="shared" si="758"/>
        <v>0</v>
      </c>
      <c r="AK205" s="290">
        <f t="shared" si="758"/>
        <v>0</v>
      </c>
      <c r="AL205" s="30">
        <f t="shared" si="758"/>
        <v>0</v>
      </c>
      <c r="AM205" s="30">
        <f t="shared" si="758"/>
        <v>0</v>
      </c>
      <c r="AN205" s="30">
        <f t="shared" si="758"/>
        <v>0</v>
      </c>
      <c r="AO205" s="30">
        <f t="shared" si="758"/>
        <v>0</v>
      </c>
      <c r="AP205" s="30">
        <f t="shared" si="758"/>
        <v>0</v>
      </c>
      <c r="AQ205" s="31">
        <f t="shared" si="758"/>
        <v>0</v>
      </c>
      <c r="AR205" s="206"/>
      <c r="AS205" s="488"/>
      <c r="AT205" s="488"/>
      <c r="AU205" s="488"/>
      <c r="AV205" s="488"/>
      <c r="AW205" s="73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30"/>
      <c r="B206" s="179"/>
      <c r="C206" s="179">
        <v>329</v>
      </c>
      <c r="D206" s="580" t="s">
        <v>8</v>
      </c>
      <c r="E206" s="580"/>
      <c r="F206" s="580"/>
      <c r="G206" s="581"/>
      <c r="H206" s="76">
        <f t="shared" si="740"/>
        <v>0</v>
      </c>
      <c r="I206" s="80"/>
      <c r="J206" s="94"/>
      <c r="K206" s="82"/>
      <c r="L206" s="302"/>
      <c r="M206" s="118"/>
      <c r="N206" s="81"/>
      <c r="O206" s="81"/>
      <c r="P206" s="81"/>
      <c r="Q206" s="81"/>
      <c r="R206" s="81"/>
      <c r="S206" s="82"/>
      <c r="T206" s="28">
        <f t="shared" si="742"/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 t="shared" si="743"/>
        <v>0</v>
      </c>
      <c r="AG206" s="29">
        <f t="shared" si="759"/>
        <v>0</v>
      </c>
      <c r="AH206" s="92">
        <f t="shared" si="758"/>
        <v>0</v>
      </c>
      <c r="AI206" s="31">
        <f t="shared" si="758"/>
        <v>0</v>
      </c>
      <c r="AJ206" s="326">
        <f t="shared" si="758"/>
        <v>0</v>
      </c>
      <c r="AK206" s="290">
        <f t="shared" si="758"/>
        <v>0</v>
      </c>
      <c r="AL206" s="30">
        <f t="shared" si="758"/>
        <v>0</v>
      </c>
      <c r="AM206" s="30">
        <f t="shared" si="758"/>
        <v>0</v>
      </c>
      <c r="AN206" s="30">
        <f t="shared" si="758"/>
        <v>0</v>
      </c>
      <c r="AO206" s="30">
        <f t="shared" si="758"/>
        <v>0</v>
      </c>
      <c r="AP206" s="30">
        <f t="shared" si="758"/>
        <v>0</v>
      </c>
      <c r="AQ206" s="31">
        <f t="shared" si="758"/>
        <v>0</v>
      </c>
      <c r="AR206" s="206"/>
      <c r="AS206" s="89"/>
      <c r="AT206" s="388"/>
      <c r="AU206" s="388"/>
      <c r="AV206" s="388"/>
      <c r="AX206" s="193"/>
      <c r="AY206" s="193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62" customFormat="1" ht="10.5" customHeight="1" x14ac:dyDescent="0.25">
      <c r="A207" s="490"/>
      <c r="B207" s="491"/>
      <c r="C207" s="491"/>
      <c r="D207" s="492"/>
      <c r="E207" s="492"/>
      <c r="F207" s="492"/>
      <c r="G207" s="492"/>
      <c r="H207" s="91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1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1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125"/>
      <c r="AR207" s="267"/>
      <c r="AS207" s="108"/>
      <c r="AT207" s="194"/>
      <c r="AU207" s="194"/>
      <c r="AV207" s="194"/>
      <c r="AW207" s="267"/>
      <c r="AX207" s="267"/>
      <c r="AY207" s="269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</row>
    <row r="208" spans="1:136" s="62" customFormat="1" ht="15.75" customHeight="1" x14ac:dyDescent="0.25">
      <c r="A208" s="490"/>
      <c r="B208" s="491"/>
      <c r="C208" s="491"/>
      <c r="D208" s="492"/>
      <c r="E208" s="492"/>
      <c r="F208" s="492"/>
      <c r="G208" s="49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497"/>
      <c r="AT208" s="497"/>
      <c r="AU208" s="497"/>
      <c r="AV208" s="49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</row>
    <row r="209" spans="1:136" s="110" customFormat="1" ht="15.75" customHeight="1" x14ac:dyDescent="0.25">
      <c r="A209" s="594" t="s">
        <v>134</v>
      </c>
      <c r="B209" s="595"/>
      <c r="C209" s="595"/>
      <c r="D209" s="648" t="s">
        <v>135</v>
      </c>
      <c r="E209" s="648"/>
      <c r="F209" s="648"/>
      <c r="G209" s="649"/>
      <c r="H209" s="97">
        <f>SUM(I209:S209)</f>
        <v>6833000</v>
      </c>
      <c r="I209" s="98">
        <f t="shared" ref="I209:S209" si="760">I210+I230+I240</f>
        <v>0</v>
      </c>
      <c r="J209" s="284">
        <f t="shared" si="760"/>
        <v>552000</v>
      </c>
      <c r="K209" s="122">
        <f t="shared" si="760"/>
        <v>0</v>
      </c>
      <c r="L209" s="299">
        <f t="shared" si="760"/>
        <v>6167500</v>
      </c>
      <c r="M209" s="119">
        <f t="shared" si="760"/>
        <v>11500</v>
      </c>
      <c r="N209" s="99">
        <f t="shared" si="760"/>
        <v>77000</v>
      </c>
      <c r="O209" s="99">
        <f t="shared" si="760"/>
        <v>0</v>
      </c>
      <c r="P209" s="99">
        <f t="shared" si="760"/>
        <v>12000</v>
      </c>
      <c r="Q209" s="99">
        <f t="shared" si="760"/>
        <v>10000</v>
      </c>
      <c r="R209" s="99">
        <f t="shared" si="760"/>
        <v>3000</v>
      </c>
      <c r="S209" s="122">
        <f t="shared" si="760"/>
        <v>0</v>
      </c>
      <c r="T209" s="246">
        <f>SUM(U209:AE209)</f>
        <v>-15000</v>
      </c>
      <c r="U209" s="98">
        <f t="shared" ref="U209:AE209" si="761">U210+U230+U240</f>
        <v>0</v>
      </c>
      <c r="V209" s="284">
        <f t="shared" si="761"/>
        <v>-15000</v>
      </c>
      <c r="W209" s="122">
        <f t="shared" si="761"/>
        <v>0</v>
      </c>
      <c r="X209" s="299">
        <f t="shared" si="761"/>
        <v>0</v>
      </c>
      <c r="Y209" s="119">
        <f t="shared" si="761"/>
        <v>0</v>
      </c>
      <c r="Z209" s="99">
        <f t="shared" si="761"/>
        <v>0</v>
      </c>
      <c r="AA209" s="99">
        <f t="shared" si="761"/>
        <v>0</v>
      </c>
      <c r="AB209" s="99">
        <f t="shared" si="761"/>
        <v>0</v>
      </c>
      <c r="AC209" s="99">
        <f t="shared" si="761"/>
        <v>0</v>
      </c>
      <c r="AD209" s="99">
        <f t="shared" si="761"/>
        <v>0</v>
      </c>
      <c r="AE209" s="122">
        <f t="shared" si="761"/>
        <v>0</v>
      </c>
      <c r="AF209" s="260">
        <f t="shared" ref="AF209:AF224" si="762">SUM(AG209:AQ209)</f>
        <v>6818000</v>
      </c>
      <c r="AG209" s="462">
        <f t="shared" ref="AG209:AQ209" si="763">AG210+AG230+AG240</f>
        <v>0</v>
      </c>
      <c r="AH209" s="463">
        <f t="shared" si="763"/>
        <v>537000</v>
      </c>
      <c r="AI209" s="464">
        <f t="shared" si="763"/>
        <v>0</v>
      </c>
      <c r="AJ209" s="465">
        <f t="shared" si="763"/>
        <v>6167500</v>
      </c>
      <c r="AK209" s="466">
        <f t="shared" si="763"/>
        <v>11500</v>
      </c>
      <c r="AL209" s="467">
        <f t="shared" si="763"/>
        <v>77000</v>
      </c>
      <c r="AM209" s="467">
        <f t="shared" si="763"/>
        <v>0</v>
      </c>
      <c r="AN209" s="467">
        <f t="shared" si="763"/>
        <v>12000</v>
      </c>
      <c r="AO209" s="467">
        <f t="shared" si="763"/>
        <v>10000</v>
      </c>
      <c r="AP209" s="467">
        <f t="shared" si="763"/>
        <v>3000</v>
      </c>
      <c r="AQ209" s="464">
        <f t="shared" si="763"/>
        <v>0</v>
      </c>
      <c r="AR209" s="206"/>
      <c r="AS209" s="497"/>
      <c r="AT209" s="497"/>
      <c r="AU209" s="497"/>
      <c r="AV209" s="497"/>
      <c r="AW209" s="497"/>
      <c r="AX209" s="497"/>
      <c r="AY209" s="497"/>
      <c r="AZ209" s="497"/>
      <c r="BA209" s="497"/>
      <c r="BB209" s="497"/>
      <c r="BC209" s="497"/>
      <c r="BD209" s="497"/>
      <c r="BE209" s="497"/>
      <c r="BF209" s="497"/>
      <c r="BG209" s="497"/>
      <c r="BH209" s="497"/>
      <c r="BI209" s="497"/>
      <c r="BJ209" s="497"/>
      <c r="BK209" s="497"/>
      <c r="BL209" s="497"/>
      <c r="BM209" s="497"/>
      <c r="BN209" s="497"/>
      <c r="BO209" s="497"/>
      <c r="BP209" s="496"/>
      <c r="BQ209" s="496"/>
      <c r="BR209" s="496"/>
      <c r="BS209" s="496"/>
      <c r="BT209" s="496"/>
      <c r="BU209" s="496"/>
      <c r="BV209" s="496"/>
      <c r="BW209" s="496"/>
      <c r="BX209" s="496"/>
      <c r="BY209" s="496"/>
      <c r="BZ209" s="496"/>
      <c r="CA209" s="496"/>
      <c r="CB209" s="496"/>
      <c r="CC209" s="496"/>
      <c r="CD209" s="496"/>
      <c r="CE209" s="496"/>
      <c r="CF209" s="496"/>
      <c r="CG209" s="496"/>
      <c r="CH209" s="496"/>
      <c r="CI209" s="496"/>
      <c r="CJ209" s="496"/>
      <c r="CK209" s="496"/>
      <c r="CL209" s="496"/>
      <c r="CM209" s="496"/>
      <c r="CN209" s="496"/>
      <c r="CO209" s="496"/>
      <c r="CP209" s="496"/>
      <c r="CQ209" s="496"/>
      <c r="CR209" s="496"/>
      <c r="CS209" s="496"/>
      <c r="CT209" s="496"/>
      <c r="CU209" s="496"/>
      <c r="CV209" s="496"/>
      <c r="CW209" s="496"/>
      <c r="CX209" s="496"/>
      <c r="CY209" s="496"/>
      <c r="CZ209" s="496"/>
      <c r="DA209" s="496"/>
      <c r="DB209" s="496"/>
      <c r="DC209" s="496"/>
      <c r="DD209" s="496"/>
      <c r="DE209" s="496"/>
      <c r="DF209" s="496"/>
      <c r="DG209" s="496"/>
      <c r="DH209" s="496"/>
      <c r="DI209" s="496"/>
      <c r="DJ209" s="496"/>
      <c r="DK209" s="496"/>
      <c r="DL209" s="496"/>
      <c r="DM209" s="496"/>
      <c r="DN209" s="496"/>
      <c r="DO209" s="496"/>
      <c r="DP209" s="496"/>
      <c r="DQ209" s="496"/>
      <c r="DR209" s="496"/>
      <c r="DS209" s="496"/>
      <c r="DT209" s="496"/>
      <c r="DU209" s="496"/>
      <c r="DV209" s="496"/>
      <c r="DW209" s="496"/>
      <c r="DX209" s="496"/>
      <c r="DY209" s="496"/>
      <c r="DZ209" s="496"/>
      <c r="EA209" s="496"/>
      <c r="EB209" s="496"/>
      <c r="EC209" s="496"/>
      <c r="ED209" s="496"/>
      <c r="EE209" s="496"/>
      <c r="EF209" s="496"/>
    </row>
    <row r="210" spans="1:136" s="74" customFormat="1" ht="15.75" customHeight="1" x14ac:dyDescent="0.25">
      <c r="A210" s="590" t="s">
        <v>136</v>
      </c>
      <c r="B210" s="591"/>
      <c r="C210" s="591"/>
      <c r="D210" s="584" t="s">
        <v>140</v>
      </c>
      <c r="E210" s="584"/>
      <c r="F210" s="584"/>
      <c r="G210" s="585"/>
      <c r="H210" s="83">
        <f>SUM(I210:S210)</f>
        <v>6791000</v>
      </c>
      <c r="I210" s="84">
        <f>I211+I225</f>
        <v>0</v>
      </c>
      <c r="J210" s="285">
        <f t="shared" ref="J210:R210" si="764">J211+J225</f>
        <v>537000</v>
      </c>
      <c r="K210" s="86">
        <f t="shared" si="764"/>
        <v>0</v>
      </c>
      <c r="L210" s="300">
        <f t="shared" si="764"/>
        <v>6167500</v>
      </c>
      <c r="M210" s="120">
        <f t="shared" si="764"/>
        <v>11500</v>
      </c>
      <c r="N210" s="85">
        <f t="shared" si="764"/>
        <v>65000</v>
      </c>
      <c r="O210" s="85">
        <f>O211+O225</f>
        <v>0</v>
      </c>
      <c r="P210" s="85">
        <f t="shared" si="764"/>
        <v>0</v>
      </c>
      <c r="Q210" s="85">
        <f t="shared" si="764"/>
        <v>10000</v>
      </c>
      <c r="R210" s="85">
        <f t="shared" si="764"/>
        <v>0</v>
      </c>
      <c r="S210" s="86">
        <f>S211+S225</f>
        <v>0</v>
      </c>
      <c r="T210" s="245">
        <f>SUM(U210:AE210)</f>
        <v>-15000</v>
      </c>
      <c r="U210" s="84">
        <f>U211+U225</f>
        <v>0</v>
      </c>
      <c r="V210" s="285">
        <f t="shared" ref="V210" si="765">V211+V225</f>
        <v>-15000</v>
      </c>
      <c r="W210" s="86">
        <f t="shared" ref="W210" si="766">W211+W225</f>
        <v>0</v>
      </c>
      <c r="X210" s="300">
        <f t="shared" ref="X210" si="767">X211+X225</f>
        <v>0</v>
      </c>
      <c r="Y210" s="120">
        <f t="shared" ref="Y210" si="768">Y211+Y225</f>
        <v>0</v>
      </c>
      <c r="Z210" s="85">
        <f t="shared" ref="Z210" si="769">Z211+Z225</f>
        <v>0</v>
      </c>
      <c r="AA210" s="85">
        <f>AA211+AA225</f>
        <v>0</v>
      </c>
      <c r="AB210" s="85">
        <f t="shared" ref="AB210" si="770">AB211+AB225</f>
        <v>0</v>
      </c>
      <c r="AC210" s="85">
        <f t="shared" ref="AC210" si="771">AC211+AC225</f>
        <v>0</v>
      </c>
      <c r="AD210" s="85">
        <f t="shared" ref="AD210" si="772">AD211+AD225</f>
        <v>0</v>
      </c>
      <c r="AE210" s="86">
        <f>AE211+AE225</f>
        <v>0</v>
      </c>
      <c r="AF210" s="261">
        <f>SUM(AG210:AQ210)</f>
        <v>6776000</v>
      </c>
      <c r="AG210" s="468">
        <f>AG211+AG225</f>
        <v>0</v>
      </c>
      <c r="AH210" s="469">
        <f t="shared" ref="AH210" si="773">AH211+AH225</f>
        <v>522000</v>
      </c>
      <c r="AI210" s="470">
        <f t="shared" ref="AI210" si="774">AI211+AI225</f>
        <v>0</v>
      </c>
      <c r="AJ210" s="471">
        <f t="shared" ref="AJ210" si="775">AJ211+AJ225</f>
        <v>6167500</v>
      </c>
      <c r="AK210" s="472">
        <f t="shared" ref="AK210" si="776">AK211+AK225</f>
        <v>11500</v>
      </c>
      <c r="AL210" s="473">
        <f t="shared" ref="AL210" si="777">AL211+AL225</f>
        <v>65000</v>
      </c>
      <c r="AM210" s="473">
        <f>AM211+AM225</f>
        <v>0</v>
      </c>
      <c r="AN210" s="473">
        <f t="shared" ref="AN210" si="778">AN211+AN225</f>
        <v>0</v>
      </c>
      <c r="AO210" s="473">
        <f t="shared" ref="AO210" si="779">AO211+AO225</f>
        <v>10000</v>
      </c>
      <c r="AP210" s="473">
        <f t="shared" ref="AP210" si="780">AP211+AP225</f>
        <v>0</v>
      </c>
      <c r="AQ210" s="470">
        <f>AQ211+AQ225</f>
        <v>0</v>
      </c>
      <c r="AR210" s="192"/>
      <c r="AS210" s="497"/>
      <c r="AT210" s="497"/>
      <c r="AU210" s="497"/>
      <c r="AV210" s="497"/>
      <c r="AW210" s="192"/>
      <c r="AX210" s="192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3"/>
      <c r="BN210" s="193"/>
      <c r="BO210" s="193"/>
      <c r="BP210" s="192"/>
      <c r="BQ210" s="192"/>
      <c r="BR210" s="192"/>
      <c r="BS210" s="192"/>
      <c r="BT210" s="192"/>
      <c r="BU210" s="192"/>
      <c r="BV210" s="192"/>
      <c r="BW210" s="192"/>
      <c r="BX210" s="192"/>
      <c r="BY210" s="192"/>
      <c r="BZ210" s="192"/>
      <c r="CA210" s="192"/>
      <c r="CB210" s="192"/>
      <c r="CC210" s="192"/>
      <c r="CD210" s="192"/>
      <c r="CE210" s="192"/>
      <c r="CF210" s="192"/>
      <c r="CG210" s="192"/>
      <c r="CH210" s="192"/>
      <c r="CI210" s="192"/>
      <c r="CJ210" s="192"/>
      <c r="CK210" s="192"/>
      <c r="CL210" s="192"/>
      <c r="CM210" s="192"/>
      <c r="CN210" s="192"/>
      <c r="CO210" s="192"/>
      <c r="CP210" s="192"/>
      <c r="CQ210" s="192"/>
      <c r="CR210" s="192"/>
      <c r="CS210" s="192"/>
      <c r="CT210" s="192"/>
      <c r="CU210" s="192"/>
      <c r="CV210" s="192"/>
      <c r="CW210" s="192"/>
      <c r="CX210" s="192"/>
      <c r="CY210" s="192"/>
      <c r="CZ210" s="192"/>
      <c r="DA210" s="192"/>
      <c r="DB210" s="192"/>
      <c r="DC210" s="192"/>
      <c r="DD210" s="192"/>
      <c r="DE210" s="192"/>
      <c r="DF210" s="192"/>
      <c r="DG210" s="192"/>
      <c r="DH210" s="192"/>
      <c r="DI210" s="192"/>
      <c r="DJ210" s="192"/>
      <c r="DK210" s="192"/>
      <c r="DL210" s="192"/>
      <c r="DM210" s="192"/>
      <c r="DN210" s="192"/>
      <c r="DO210" s="192"/>
      <c r="DP210" s="192"/>
      <c r="DQ210" s="192"/>
      <c r="DR210" s="192"/>
      <c r="DS210" s="192"/>
      <c r="DT210" s="192"/>
      <c r="DU210" s="192"/>
      <c r="DV210" s="192"/>
      <c r="DW210" s="192"/>
      <c r="DX210" s="192"/>
      <c r="DY210" s="192"/>
      <c r="DZ210" s="192"/>
      <c r="EA210" s="192"/>
      <c r="EB210" s="192"/>
      <c r="EC210" s="192"/>
      <c r="ED210" s="192"/>
      <c r="EE210" s="192"/>
      <c r="EF210" s="192"/>
    </row>
    <row r="211" spans="1:136" s="74" customFormat="1" ht="15.75" customHeight="1" x14ac:dyDescent="0.25">
      <c r="A211" s="493">
        <v>3</v>
      </c>
      <c r="B211" s="68"/>
      <c r="C211" s="90"/>
      <c r="D211" s="650" t="s">
        <v>16</v>
      </c>
      <c r="E211" s="650"/>
      <c r="F211" s="650"/>
      <c r="G211" s="651"/>
      <c r="H211" s="75">
        <f t="shared" ref="H211:H224" si="781">SUM(I211:S211)</f>
        <v>6791000</v>
      </c>
      <c r="I211" s="77">
        <f t="shared" ref="I211:S211" si="782">I212+I216+I222</f>
        <v>0</v>
      </c>
      <c r="J211" s="61">
        <f t="shared" si="782"/>
        <v>537000</v>
      </c>
      <c r="K211" s="79">
        <f t="shared" si="782"/>
        <v>0</v>
      </c>
      <c r="L211" s="301">
        <f t="shared" si="782"/>
        <v>6167500</v>
      </c>
      <c r="M211" s="95">
        <f t="shared" si="782"/>
        <v>11500</v>
      </c>
      <c r="N211" s="78">
        <f t="shared" si="782"/>
        <v>65000</v>
      </c>
      <c r="O211" s="78">
        <f t="shared" si="782"/>
        <v>0</v>
      </c>
      <c r="P211" s="78">
        <f t="shared" si="782"/>
        <v>0</v>
      </c>
      <c r="Q211" s="78">
        <f t="shared" si="782"/>
        <v>10000</v>
      </c>
      <c r="R211" s="78">
        <f t="shared" si="782"/>
        <v>0</v>
      </c>
      <c r="S211" s="79">
        <f t="shared" si="782"/>
        <v>0</v>
      </c>
      <c r="T211" s="237">
        <f t="shared" ref="T211:T224" si="783">SUM(U211:AE211)</f>
        <v>-15000</v>
      </c>
      <c r="U211" s="77">
        <f t="shared" ref="U211:AE211" si="784">U212+U216+U222</f>
        <v>0</v>
      </c>
      <c r="V211" s="61">
        <f t="shared" si="784"/>
        <v>-15000</v>
      </c>
      <c r="W211" s="79">
        <f t="shared" si="784"/>
        <v>0</v>
      </c>
      <c r="X211" s="301">
        <f t="shared" si="784"/>
        <v>0</v>
      </c>
      <c r="Y211" s="95">
        <f t="shared" si="784"/>
        <v>0</v>
      </c>
      <c r="Z211" s="78">
        <f t="shared" si="784"/>
        <v>0</v>
      </c>
      <c r="AA211" s="78">
        <f t="shared" si="784"/>
        <v>0</v>
      </c>
      <c r="AB211" s="78">
        <f t="shared" si="784"/>
        <v>0</v>
      </c>
      <c r="AC211" s="78">
        <f t="shared" si="784"/>
        <v>0</v>
      </c>
      <c r="AD211" s="78">
        <f t="shared" si="784"/>
        <v>0</v>
      </c>
      <c r="AE211" s="79">
        <f t="shared" si="784"/>
        <v>0</v>
      </c>
      <c r="AF211" s="262">
        <f t="shared" si="762"/>
        <v>6776000</v>
      </c>
      <c r="AG211" s="315">
        <f t="shared" ref="AG211:AQ211" si="785">AG212+AG216+AG222</f>
        <v>0</v>
      </c>
      <c r="AH211" s="263">
        <f t="shared" si="785"/>
        <v>522000</v>
      </c>
      <c r="AI211" s="239">
        <f t="shared" si="785"/>
        <v>0</v>
      </c>
      <c r="AJ211" s="303">
        <f t="shared" si="785"/>
        <v>6167500</v>
      </c>
      <c r="AK211" s="240">
        <f t="shared" si="785"/>
        <v>11500</v>
      </c>
      <c r="AL211" s="241">
        <f t="shared" si="785"/>
        <v>65000</v>
      </c>
      <c r="AM211" s="241">
        <f t="shared" si="785"/>
        <v>0</v>
      </c>
      <c r="AN211" s="241">
        <f t="shared" si="785"/>
        <v>0</v>
      </c>
      <c r="AO211" s="241">
        <f t="shared" si="785"/>
        <v>10000</v>
      </c>
      <c r="AP211" s="241">
        <f t="shared" si="785"/>
        <v>0</v>
      </c>
      <c r="AQ211" s="239">
        <f t="shared" si="785"/>
        <v>0</v>
      </c>
      <c r="AR211" s="192"/>
      <c r="AS211" s="496"/>
      <c r="AT211" s="496"/>
      <c r="AU211" s="496"/>
      <c r="AV211" s="496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15.75" customHeight="1" x14ac:dyDescent="0.25">
      <c r="A212" s="576">
        <v>31</v>
      </c>
      <c r="B212" s="577"/>
      <c r="C212" s="90"/>
      <c r="D212" s="578" t="s">
        <v>0</v>
      </c>
      <c r="E212" s="578"/>
      <c r="F212" s="578"/>
      <c r="G212" s="579"/>
      <c r="H212" s="75">
        <f t="shared" si="781"/>
        <v>5947500</v>
      </c>
      <c r="I212" s="96">
        <f>SUM(I213:I215)</f>
        <v>0</v>
      </c>
      <c r="J212" s="61">
        <f>SUM(J213:J215)</f>
        <v>0</v>
      </c>
      <c r="K212" s="79">
        <f t="shared" ref="K212:S212" si="786">SUM(K213:K215)</f>
        <v>0</v>
      </c>
      <c r="L212" s="301">
        <f t="shared" si="786"/>
        <v>5947500</v>
      </c>
      <c r="M212" s="95">
        <f t="shared" si="786"/>
        <v>0</v>
      </c>
      <c r="N212" s="78">
        <f t="shared" si="786"/>
        <v>0</v>
      </c>
      <c r="O212" s="78">
        <f t="shared" ref="O212" si="787">SUM(O213:O215)</f>
        <v>0</v>
      </c>
      <c r="P212" s="78">
        <f t="shared" si="786"/>
        <v>0</v>
      </c>
      <c r="Q212" s="78">
        <f t="shared" si="786"/>
        <v>0</v>
      </c>
      <c r="R212" s="78">
        <f t="shared" si="786"/>
        <v>0</v>
      </c>
      <c r="S212" s="229">
        <f t="shared" si="786"/>
        <v>0</v>
      </c>
      <c r="T212" s="248">
        <f t="shared" si="783"/>
        <v>0</v>
      </c>
      <c r="U212" s="96">
        <f>SUM(U213:U215)</f>
        <v>0</v>
      </c>
      <c r="V212" s="78">
        <f>SUM(V213:V215)</f>
        <v>0</v>
      </c>
      <c r="W212" s="79">
        <f t="shared" ref="W212:AE212" si="788">SUM(W213:W215)</f>
        <v>0</v>
      </c>
      <c r="X212" s="301">
        <f t="shared" si="788"/>
        <v>0</v>
      </c>
      <c r="Y212" s="95">
        <f t="shared" si="788"/>
        <v>0</v>
      </c>
      <c r="Z212" s="78">
        <f t="shared" si="788"/>
        <v>0</v>
      </c>
      <c r="AA212" s="78">
        <f t="shared" ref="AA212" si="789">SUM(AA213:AA215)</f>
        <v>0</v>
      </c>
      <c r="AB212" s="78">
        <f t="shared" si="788"/>
        <v>0</v>
      </c>
      <c r="AC212" s="78">
        <f t="shared" si="788"/>
        <v>0</v>
      </c>
      <c r="AD212" s="78">
        <f t="shared" si="788"/>
        <v>0</v>
      </c>
      <c r="AE212" s="229">
        <f t="shared" si="788"/>
        <v>0</v>
      </c>
      <c r="AF212" s="262">
        <f t="shared" si="762"/>
        <v>5947500</v>
      </c>
      <c r="AG212" s="238">
        <f>SUM(AG213:AG215)</f>
        <v>0</v>
      </c>
      <c r="AH212" s="241">
        <f>SUM(AH213:AH215)</f>
        <v>0</v>
      </c>
      <c r="AI212" s="239">
        <f t="shared" ref="AI212:AQ212" si="790">SUM(AI213:AI215)</f>
        <v>0</v>
      </c>
      <c r="AJ212" s="303">
        <f t="shared" si="790"/>
        <v>5947500</v>
      </c>
      <c r="AK212" s="240">
        <f t="shared" si="790"/>
        <v>0</v>
      </c>
      <c r="AL212" s="241">
        <f t="shared" si="790"/>
        <v>0</v>
      </c>
      <c r="AM212" s="241">
        <f t="shared" ref="AM212" si="791">SUM(AM213:AM215)</f>
        <v>0</v>
      </c>
      <c r="AN212" s="241">
        <f t="shared" si="790"/>
        <v>0</v>
      </c>
      <c r="AO212" s="241">
        <f t="shared" si="790"/>
        <v>0</v>
      </c>
      <c r="AP212" s="241">
        <f t="shared" si="790"/>
        <v>0</v>
      </c>
      <c r="AQ212" s="242">
        <f t="shared" si="790"/>
        <v>0</v>
      </c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15.75" customHeight="1" x14ac:dyDescent="0.25">
      <c r="A213" s="230"/>
      <c r="B213" s="179"/>
      <c r="C213" s="179">
        <v>311</v>
      </c>
      <c r="D213" s="580" t="s">
        <v>1</v>
      </c>
      <c r="E213" s="580"/>
      <c r="F213" s="580"/>
      <c r="G213" s="581"/>
      <c r="H213" s="76">
        <f t="shared" si="781"/>
        <v>5060000</v>
      </c>
      <c r="I213" s="80"/>
      <c r="J213" s="94"/>
      <c r="K213" s="82"/>
      <c r="L213" s="302">
        <v>5060000</v>
      </c>
      <c r="M213" s="118"/>
      <c r="N213" s="81"/>
      <c r="O213" s="81"/>
      <c r="P213" s="81"/>
      <c r="Q213" s="81"/>
      <c r="R213" s="81"/>
      <c r="S213" s="82"/>
      <c r="T213" s="28">
        <f t="shared" si="783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2"/>
        <v>5060000</v>
      </c>
      <c r="AG213" s="29">
        <f t="shared" ref="AG213:AG215" si="792">I213+U213</f>
        <v>0</v>
      </c>
      <c r="AH213" s="92">
        <f t="shared" ref="AH213:AH215" si="793">J213+V213</f>
        <v>0</v>
      </c>
      <c r="AI213" s="31">
        <f t="shared" ref="AI213:AI215" si="794">K213+W213</f>
        <v>0</v>
      </c>
      <c r="AJ213" s="326">
        <f t="shared" ref="AJ213:AJ215" si="795">L213+X213</f>
        <v>5060000</v>
      </c>
      <c r="AK213" s="290">
        <f t="shared" ref="AK213:AK215" si="796">M213+Y213</f>
        <v>0</v>
      </c>
      <c r="AL213" s="30">
        <f t="shared" ref="AL213:AL215" si="797">N213+Z213</f>
        <v>0</v>
      </c>
      <c r="AM213" s="30">
        <f t="shared" ref="AM213:AM215" si="798">O213+AA213</f>
        <v>0</v>
      </c>
      <c r="AN213" s="30">
        <f t="shared" ref="AN213:AN215" si="799">P213+AB213</f>
        <v>0</v>
      </c>
      <c r="AO213" s="30">
        <f t="shared" ref="AO213:AO215" si="800">Q213+AC213</f>
        <v>0</v>
      </c>
      <c r="AP213" s="30">
        <f t="shared" ref="AP213:AP215" si="801">R213+AD213</f>
        <v>0</v>
      </c>
      <c r="AQ213" s="31">
        <f t="shared" ref="AQ213:AQ215" si="802">S213+AE213</f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12.75" customHeight="1" x14ac:dyDescent="0.25">
      <c r="A214" s="230"/>
      <c r="B214" s="179"/>
      <c r="C214" s="179">
        <v>312</v>
      </c>
      <c r="D214" s="580" t="s">
        <v>2</v>
      </c>
      <c r="E214" s="580"/>
      <c r="F214" s="580"/>
      <c r="G214" s="581"/>
      <c r="H214" s="76">
        <f t="shared" si="781"/>
        <v>164500</v>
      </c>
      <c r="I214" s="80"/>
      <c r="J214" s="94"/>
      <c r="K214" s="82"/>
      <c r="L214" s="302">
        <v>164500</v>
      </c>
      <c r="M214" s="118"/>
      <c r="N214" s="81"/>
      <c r="O214" s="81"/>
      <c r="P214" s="81"/>
      <c r="Q214" s="81"/>
      <c r="R214" s="81"/>
      <c r="S214" s="82"/>
      <c r="T214" s="28">
        <f t="shared" si="783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762"/>
        <v>164500</v>
      </c>
      <c r="AG214" s="29">
        <f t="shared" si="792"/>
        <v>0</v>
      </c>
      <c r="AH214" s="92">
        <f t="shared" si="793"/>
        <v>0</v>
      </c>
      <c r="AI214" s="31">
        <f t="shared" si="794"/>
        <v>0</v>
      </c>
      <c r="AJ214" s="326">
        <f t="shared" si="795"/>
        <v>164500</v>
      </c>
      <c r="AK214" s="290">
        <f t="shared" si="796"/>
        <v>0</v>
      </c>
      <c r="AL214" s="30">
        <f t="shared" si="797"/>
        <v>0</v>
      </c>
      <c r="AM214" s="30">
        <f t="shared" si="798"/>
        <v>0</v>
      </c>
      <c r="AN214" s="30">
        <f t="shared" si="799"/>
        <v>0</v>
      </c>
      <c r="AO214" s="30">
        <f t="shared" si="800"/>
        <v>0</v>
      </c>
      <c r="AP214" s="30">
        <f t="shared" si="801"/>
        <v>0</v>
      </c>
      <c r="AQ214" s="31">
        <f t="shared" si="802"/>
        <v>0</v>
      </c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72" customFormat="1" ht="25.9" customHeight="1" x14ac:dyDescent="0.25">
      <c r="A215" s="230"/>
      <c r="B215" s="179"/>
      <c r="C215" s="179">
        <v>313</v>
      </c>
      <c r="D215" s="580" t="s">
        <v>3</v>
      </c>
      <c r="E215" s="580"/>
      <c r="F215" s="580"/>
      <c r="G215" s="581"/>
      <c r="H215" s="76">
        <f t="shared" si="781"/>
        <v>723000</v>
      </c>
      <c r="I215" s="80"/>
      <c r="J215" s="94"/>
      <c r="K215" s="82"/>
      <c r="L215" s="302">
        <v>723000</v>
      </c>
      <c r="M215" s="118"/>
      <c r="N215" s="81"/>
      <c r="O215" s="81"/>
      <c r="P215" s="81"/>
      <c r="Q215" s="81"/>
      <c r="R215" s="81"/>
      <c r="S215" s="82"/>
      <c r="T215" s="28">
        <f t="shared" si="783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2"/>
        <v>723000</v>
      </c>
      <c r="AG215" s="29">
        <f t="shared" si="792"/>
        <v>0</v>
      </c>
      <c r="AH215" s="92">
        <f t="shared" si="793"/>
        <v>0</v>
      </c>
      <c r="AI215" s="31">
        <f t="shared" si="794"/>
        <v>0</v>
      </c>
      <c r="AJ215" s="326">
        <f t="shared" si="795"/>
        <v>723000</v>
      </c>
      <c r="AK215" s="290">
        <f t="shared" si="796"/>
        <v>0</v>
      </c>
      <c r="AL215" s="30">
        <f t="shared" si="797"/>
        <v>0</v>
      </c>
      <c r="AM215" s="30">
        <f t="shared" si="798"/>
        <v>0</v>
      </c>
      <c r="AN215" s="30">
        <f t="shared" si="799"/>
        <v>0</v>
      </c>
      <c r="AO215" s="30">
        <f t="shared" si="800"/>
        <v>0</v>
      </c>
      <c r="AP215" s="30">
        <f t="shared" si="801"/>
        <v>0</v>
      </c>
      <c r="AQ215" s="31">
        <f t="shared" si="802"/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3" customFormat="1" ht="15.75" customHeight="1" x14ac:dyDescent="0.25">
      <c r="A216" s="576">
        <v>32</v>
      </c>
      <c r="B216" s="577"/>
      <c r="C216" s="90"/>
      <c r="D216" s="578" t="s">
        <v>4</v>
      </c>
      <c r="E216" s="578"/>
      <c r="F216" s="578"/>
      <c r="G216" s="579"/>
      <c r="H216" s="75">
        <f t="shared" si="781"/>
        <v>837500</v>
      </c>
      <c r="I216" s="77">
        <f>SUM(I217:I221)</f>
        <v>0</v>
      </c>
      <c r="J216" s="61">
        <f>SUM(J217:J221)</f>
        <v>531000</v>
      </c>
      <c r="K216" s="79">
        <f t="shared" ref="K216:S216" si="803">SUM(K217:K221)</f>
        <v>0</v>
      </c>
      <c r="L216" s="301">
        <f>SUM(L217:L221)</f>
        <v>220000</v>
      </c>
      <c r="M216" s="95">
        <f t="shared" si="803"/>
        <v>11500</v>
      </c>
      <c r="N216" s="78">
        <f t="shared" si="803"/>
        <v>65000</v>
      </c>
      <c r="O216" s="78">
        <f t="shared" ref="O216" si="804">SUM(O217:O221)</f>
        <v>0</v>
      </c>
      <c r="P216" s="78">
        <f t="shared" si="803"/>
        <v>0</v>
      </c>
      <c r="Q216" s="78">
        <f t="shared" si="803"/>
        <v>10000</v>
      </c>
      <c r="R216" s="78">
        <f t="shared" si="803"/>
        <v>0</v>
      </c>
      <c r="S216" s="79">
        <f t="shared" si="803"/>
        <v>0</v>
      </c>
      <c r="T216" s="237">
        <f t="shared" si="783"/>
        <v>-15000</v>
      </c>
      <c r="U216" s="77">
        <f>SUM(U217:U221)</f>
        <v>0</v>
      </c>
      <c r="V216" s="61">
        <f>SUM(V217:V221)</f>
        <v>-15000</v>
      </c>
      <c r="W216" s="79">
        <f t="shared" ref="W216" si="805">SUM(W217:W221)</f>
        <v>0</v>
      </c>
      <c r="X216" s="301">
        <f>SUM(X217:X221)</f>
        <v>0</v>
      </c>
      <c r="Y216" s="95">
        <f t="shared" ref="Y216:AE216" si="806">SUM(Y217:Y221)</f>
        <v>0</v>
      </c>
      <c r="Z216" s="78">
        <f t="shared" si="806"/>
        <v>0</v>
      </c>
      <c r="AA216" s="78">
        <f t="shared" ref="AA216" si="807">SUM(AA217:AA221)</f>
        <v>0</v>
      </c>
      <c r="AB216" s="78">
        <f t="shared" si="806"/>
        <v>0</v>
      </c>
      <c r="AC216" s="78">
        <f t="shared" si="806"/>
        <v>0</v>
      </c>
      <c r="AD216" s="78">
        <f t="shared" si="806"/>
        <v>0</v>
      </c>
      <c r="AE216" s="79">
        <f t="shared" si="806"/>
        <v>0</v>
      </c>
      <c r="AF216" s="262">
        <f t="shared" si="762"/>
        <v>822500</v>
      </c>
      <c r="AG216" s="315">
        <f>SUM(AG217:AG221)</f>
        <v>0</v>
      </c>
      <c r="AH216" s="263">
        <f>SUM(AH217:AH221)</f>
        <v>516000</v>
      </c>
      <c r="AI216" s="239">
        <f t="shared" ref="AI216" si="808">SUM(AI217:AI221)</f>
        <v>0</v>
      </c>
      <c r="AJ216" s="303">
        <f>SUM(AJ217:AJ221)</f>
        <v>220000</v>
      </c>
      <c r="AK216" s="240">
        <f t="shared" ref="AK216:AQ216" si="809">SUM(AK217:AK221)</f>
        <v>11500</v>
      </c>
      <c r="AL216" s="241">
        <f t="shared" si="809"/>
        <v>65000</v>
      </c>
      <c r="AM216" s="241">
        <f t="shared" ref="AM216" si="810">SUM(AM217:AM221)</f>
        <v>0</v>
      </c>
      <c r="AN216" s="241">
        <f t="shared" si="809"/>
        <v>0</v>
      </c>
      <c r="AO216" s="241">
        <f t="shared" si="809"/>
        <v>10000</v>
      </c>
      <c r="AP216" s="241">
        <f t="shared" si="809"/>
        <v>0</v>
      </c>
      <c r="AQ216" s="239">
        <f t="shared" si="809"/>
        <v>0</v>
      </c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</row>
    <row r="217" spans="1:136" s="72" customFormat="1" ht="15.75" customHeight="1" x14ac:dyDescent="0.25">
      <c r="A217" s="230"/>
      <c r="B217" s="179"/>
      <c r="C217" s="179">
        <v>321</v>
      </c>
      <c r="D217" s="580" t="s">
        <v>5</v>
      </c>
      <c r="E217" s="580"/>
      <c r="F217" s="580"/>
      <c r="G217" s="581"/>
      <c r="H217" s="76">
        <f t="shared" si="781"/>
        <v>270000</v>
      </c>
      <c r="I217" s="80"/>
      <c r="J217" s="94">
        <v>50000</v>
      </c>
      <c r="K217" s="82"/>
      <c r="L217" s="302">
        <v>220000</v>
      </c>
      <c r="M217" s="118"/>
      <c r="N217" s="81"/>
      <c r="O217" s="81"/>
      <c r="P217" s="81"/>
      <c r="Q217" s="81"/>
      <c r="R217" s="81"/>
      <c r="S217" s="82"/>
      <c r="T217" s="28">
        <f t="shared" si="783"/>
        <v>0</v>
      </c>
      <c r="U217" s="80"/>
      <c r="V217" s="94"/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2"/>
        <v>270000</v>
      </c>
      <c r="AG217" s="29">
        <f t="shared" ref="AG217:AG221" si="811">I217+U217</f>
        <v>0</v>
      </c>
      <c r="AH217" s="92">
        <f t="shared" ref="AH217:AH221" si="812">J217+V217</f>
        <v>50000</v>
      </c>
      <c r="AI217" s="31">
        <f t="shared" ref="AI217:AI221" si="813">K217+W217</f>
        <v>0</v>
      </c>
      <c r="AJ217" s="326">
        <f t="shared" ref="AJ217:AJ221" si="814">L217+X217</f>
        <v>220000</v>
      </c>
      <c r="AK217" s="290">
        <f t="shared" ref="AK217:AK221" si="815">M217+Y217</f>
        <v>0</v>
      </c>
      <c r="AL217" s="30">
        <f t="shared" ref="AL217:AL221" si="816">N217+Z217</f>
        <v>0</v>
      </c>
      <c r="AM217" s="30">
        <f t="shared" ref="AM217:AM221" si="817">O217+AA217</f>
        <v>0</v>
      </c>
      <c r="AN217" s="30">
        <f t="shared" ref="AN217:AN221" si="818">P217+AB217</f>
        <v>0</v>
      </c>
      <c r="AO217" s="30">
        <f t="shared" ref="AO217:AO221" si="819">Q217+AC217</f>
        <v>0</v>
      </c>
      <c r="AP217" s="30">
        <f t="shared" ref="AP217:AP221" si="820">R217+AD217</f>
        <v>0</v>
      </c>
      <c r="AQ217" s="31">
        <f t="shared" ref="AQ217:AQ221" si="821">S217+AE217</f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322</v>
      </c>
      <c r="D218" s="580" t="s">
        <v>6</v>
      </c>
      <c r="E218" s="580"/>
      <c r="F218" s="580"/>
      <c r="G218" s="581"/>
      <c r="H218" s="76">
        <f t="shared" si="781"/>
        <v>342500</v>
      </c>
      <c r="I218" s="80"/>
      <c r="J218" s="94">
        <v>325500</v>
      </c>
      <c r="K218" s="82"/>
      <c r="L218" s="302"/>
      <c r="M218" s="118">
        <v>5000</v>
      </c>
      <c r="N218" s="81">
        <v>2000</v>
      </c>
      <c r="O218" s="81"/>
      <c r="P218" s="81"/>
      <c r="Q218" s="81">
        <v>10000</v>
      </c>
      <c r="R218" s="81"/>
      <c r="S218" s="82"/>
      <c r="T218" s="28">
        <f t="shared" si="783"/>
        <v>-24000</v>
      </c>
      <c r="U218" s="80"/>
      <c r="V218" s="94">
        <v>-24000</v>
      </c>
      <c r="W218" s="82"/>
      <c r="X218" s="302"/>
      <c r="Y218" s="118"/>
      <c r="Z218" s="81"/>
      <c r="AA218" s="81"/>
      <c r="AB218" s="81"/>
      <c r="AC218" s="81"/>
      <c r="AD218" s="81"/>
      <c r="AE218" s="82"/>
      <c r="AF218" s="109">
        <f t="shared" si="762"/>
        <v>318500</v>
      </c>
      <c r="AG218" s="29">
        <f t="shared" si="811"/>
        <v>0</v>
      </c>
      <c r="AH218" s="92">
        <f t="shared" si="812"/>
        <v>301500</v>
      </c>
      <c r="AI218" s="31">
        <f t="shared" si="813"/>
        <v>0</v>
      </c>
      <c r="AJ218" s="326">
        <f t="shared" si="814"/>
        <v>0</v>
      </c>
      <c r="AK218" s="290">
        <f t="shared" si="815"/>
        <v>5000</v>
      </c>
      <c r="AL218" s="30">
        <f t="shared" si="816"/>
        <v>2000</v>
      </c>
      <c r="AM218" s="30">
        <f t="shared" si="817"/>
        <v>0</v>
      </c>
      <c r="AN218" s="30">
        <f t="shared" si="818"/>
        <v>0</v>
      </c>
      <c r="AO218" s="30">
        <f t="shared" si="819"/>
        <v>10000</v>
      </c>
      <c r="AP218" s="30">
        <f t="shared" si="820"/>
        <v>0</v>
      </c>
      <c r="AQ218" s="31">
        <f t="shared" si="821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323</v>
      </c>
      <c r="D219" s="580" t="s">
        <v>7</v>
      </c>
      <c r="E219" s="580"/>
      <c r="F219" s="580"/>
      <c r="G219" s="581"/>
      <c r="H219" s="76">
        <f>SUM(I219:S219)</f>
        <v>124600</v>
      </c>
      <c r="I219" s="80"/>
      <c r="J219" s="94">
        <v>124600</v>
      </c>
      <c r="K219" s="82"/>
      <c r="L219" s="302"/>
      <c r="M219" s="118"/>
      <c r="N219" s="81"/>
      <c r="O219" s="81"/>
      <c r="P219" s="81"/>
      <c r="Q219" s="81"/>
      <c r="R219" s="81"/>
      <c r="S219" s="82"/>
      <c r="T219" s="28">
        <f>SUM(U219:AE219)</f>
        <v>9000</v>
      </c>
      <c r="U219" s="80"/>
      <c r="V219" s="94">
        <v>9000</v>
      </c>
      <c r="W219" s="82"/>
      <c r="X219" s="302"/>
      <c r="Y219" s="118"/>
      <c r="Z219" s="81"/>
      <c r="AA219" s="81"/>
      <c r="AB219" s="81"/>
      <c r="AC219" s="81"/>
      <c r="AD219" s="81"/>
      <c r="AE219" s="82"/>
      <c r="AF219" s="109">
        <f t="shared" si="762"/>
        <v>133600</v>
      </c>
      <c r="AG219" s="29">
        <f t="shared" si="811"/>
        <v>0</v>
      </c>
      <c r="AH219" s="92">
        <f t="shared" si="812"/>
        <v>133600</v>
      </c>
      <c r="AI219" s="31">
        <f t="shared" si="813"/>
        <v>0</v>
      </c>
      <c r="AJ219" s="326">
        <f t="shared" si="814"/>
        <v>0</v>
      </c>
      <c r="AK219" s="290">
        <f t="shared" si="815"/>
        <v>0</v>
      </c>
      <c r="AL219" s="30">
        <f t="shared" si="816"/>
        <v>0</v>
      </c>
      <c r="AM219" s="30">
        <f t="shared" si="817"/>
        <v>0</v>
      </c>
      <c r="AN219" s="30">
        <f t="shared" si="818"/>
        <v>0</v>
      </c>
      <c r="AO219" s="30">
        <f t="shared" si="819"/>
        <v>0</v>
      </c>
      <c r="AP219" s="30">
        <f t="shared" si="820"/>
        <v>0</v>
      </c>
      <c r="AQ219" s="31">
        <f t="shared" si="821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2" customFormat="1" ht="15.75" customHeight="1" x14ac:dyDescent="0.25">
      <c r="A220" s="230"/>
      <c r="B220" s="179"/>
      <c r="C220" s="179">
        <v>324</v>
      </c>
      <c r="D220" s="580" t="s">
        <v>90</v>
      </c>
      <c r="E220" s="580"/>
      <c r="F220" s="580"/>
      <c r="G220" s="581"/>
      <c r="H220" s="76">
        <f t="shared" si="781"/>
        <v>0</v>
      </c>
      <c r="I220" s="80"/>
      <c r="J220" s="94"/>
      <c r="K220" s="82"/>
      <c r="L220" s="302"/>
      <c r="M220" s="118"/>
      <c r="N220" s="81"/>
      <c r="O220" s="81"/>
      <c r="P220" s="81"/>
      <c r="Q220" s="81"/>
      <c r="R220" s="81"/>
      <c r="S220" s="82"/>
      <c r="T220" s="28">
        <f t="shared" si="783"/>
        <v>0</v>
      </c>
      <c r="U220" s="80"/>
      <c r="V220" s="94"/>
      <c r="W220" s="82"/>
      <c r="X220" s="302"/>
      <c r="Y220" s="118"/>
      <c r="Z220" s="81"/>
      <c r="AA220" s="81"/>
      <c r="AB220" s="81"/>
      <c r="AC220" s="81"/>
      <c r="AD220" s="81"/>
      <c r="AE220" s="82"/>
      <c r="AF220" s="109">
        <f t="shared" si="762"/>
        <v>0</v>
      </c>
      <c r="AG220" s="29">
        <f t="shared" si="811"/>
        <v>0</v>
      </c>
      <c r="AH220" s="92">
        <f t="shared" si="812"/>
        <v>0</v>
      </c>
      <c r="AI220" s="31">
        <f t="shared" si="813"/>
        <v>0</v>
      </c>
      <c r="AJ220" s="326">
        <f t="shared" si="814"/>
        <v>0</v>
      </c>
      <c r="AK220" s="290">
        <f t="shared" si="815"/>
        <v>0</v>
      </c>
      <c r="AL220" s="30">
        <f t="shared" si="816"/>
        <v>0</v>
      </c>
      <c r="AM220" s="30">
        <f t="shared" si="817"/>
        <v>0</v>
      </c>
      <c r="AN220" s="30">
        <f t="shared" si="818"/>
        <v>0</v>
      </c>
      <c r="AO220" s="30">
        <f t="shared" si="819"/>
        <v>0</v>
      </c>
      <c r="AP220" s="30">
        <f t="shared" si="820"/>
        <v>0</v>
      </c>
      <c r="AQ220" s="31">
        <f t="shared" si="821"/>
        <v>0</v>
      </c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</row>
    <row r="221" spans="1:136" s="72" customFormat="1" ht="15.75" customHeight="1" x14ac:dyDescent="0.25">
      <c r="A221" s="230"/>
      <c r="B221" s="179"/>
      <c r="C221" s="179">
        <v>329</v>
      </c>
      <c r="D221" s="580" t="s">
        <v>8</v>
      </c>
      <c r="E221" s="580"/>
      <c r="F221" s="580"/>
      <c r="G221" s="581"/>
      <c r="H221" s="76">
        <f t="shared" si="781"/>
        <v>100400</v>
      </c>
      <c r="I221" s="80"/>
      <c r="J221" s="94">
        <v>30900</v>
      </c>
      <c r="K221" s="82"/>
      <c r="L221" s="302"/>
      <c r="M221" s="118">
        <v>6500</v>
      </c>
      <c r="N221" s="81">
        <v>63000</v>
      </c>
      <c r="O221" s="81"/>
      <c r="P221" s="81"/>
      <c r="Q221" s="81"/>
      <c r="R221" s="81"/>
      <c r="S221" s="82"/>
      <c r="T221" s="28">
        <f t="shared" si="783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2"/>
        <v>100400</v>
      </c>
      <c r="AG221" s="29">
        <f t="shared" si="811"/>
        <v>0</v>
      </c>
      <c r="AH221" s="92">
        <f t="shared" si="812"/>
        <v>30900</v>
      </c>
      <c r="AI221" s="31">
        <f t="shared" si="813"/>
        <v>0</v>
      </c>
      <c r="AJ221" s="326">
        <f t="shared" si="814"/>
        <v>0</v>
      </c>
      <c r="AK221" s="290">
        <f t="shared" si="815"/>
        <v>6500</v>
      </c>
      <c r="AL221" s="30">
        <f t="shared" si="816"/>
        <v>63000</v>
      </c>
      <c r="AM221" s="30">
        <f t="shared" si="817"/>
        <v>0</v>
      </c>
      <c r="AN221" s="30">
        <f t="shared" si="818"/>
        <v>0</v>
      </c>
      <c r="AO221" s="30">
        <f t="shared" si="819"/>
        <v>0</v>
      </c>
      <c r="AP221" s="30">
        <f t="shared" si="820"/>
        <v>0</v>
      </c>
      <c r="AQ221" s="31">
        <f t="shared" si="821"/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3" customFormat="1" ht="15.75" customHeight="1" x14ac:dyDescent="0.25">
      <c r="A222" s="576">
        <v>34</v>
      </c>
      <c r="B222" s="577"/>
      <c r="C222" s="90"/>
      <c r="D222" s="578" t="s">
        <v>9</v>
      </c>
      <c r="E222" s="578"/>
      <c r="F222" s="578"/>
      <c r="G222" s="579"/>
      <c r="H222" s="75">
        <f t="shared" si="781"/>
        <v>6000</v>
      </c>
      <c r="I222" s="77">
        <f>I223+I224</f>
        <v>0</v>
      </c>
      <c r="J222" s="61">
        <f>J223+J224</f>
        <v>6000</v>
      </c>
      <c r="K222" s="79">
        <f t="shared" ref="K222:S222" si="822">K223+K224</f>
        <v>0</v>
      </c>
      <c r="L222" s="301">
        <f t="shared" si="822"/>
        <v>0</v>
      </c>
      <c r="M222" s="95">
        <f t="shared" si="822"/>
        <v>0</v>
      </c>
      <c r="N222" s="78">
        <f t="shared" si="822"/>
        <v>0</v>
      </c>
      <c r="O222" s="78">
        <f t="shared" ref="O222" si="823">O223+O224</f>
        <v>0</v>
      </c>
      <c r="P222" s="78">
        <f t="shared" si="822"/>
        <v>0</v>
      </c>
      <c r="Q222" s="78">
        <f t="shared" si="822"/>
        <v>0</v>
      </c>
      <c r="R222" s="78">
        <f t="shared" si="822"/>
        <v>0</v>
      </c>
      <c r="S222" s="79">
        <f t="shared" si="822"/>
        <v>0</v>
      </c>
      <c r="T222" s="237">
        <f t="shared" si="783"/>
        <v>0</v>
      </c>
      <c r="U222" s="77">
        <f>U223+U224</f>
        <v>0</v>
      </c>
      <c r="V222" s="61">
        <f>V223+V224</f>
        <v>0</v>
      </c>
      <c r="W222" s="79">
        <f t="shared" ref="W222:AE222" si="824">W223+W224</f>
        <v>0</v>
      </c>
      <c r="X222" s="301">
        <f t="shared" si="824"/>
        <v>0</v>
      </c>
      <c r="Y222" s="95">
        <f t="shared" si="824"/>
        <v>0</v>
      </c>
      <c r="Z222" s="78">
        <f t="shared" si="824"/>
        <v>0</v>
      </c>
      <c r="AA222" s="78">
        <f t="shared" ref="AA222" si="825">AA223+AA224</f>
        <v>0</v>
      </c>
      <c r="AB222" s="78">
        <f t="shared" si="824"/>
        <v>0</v>
      </c>
      <c r="AC222" s="78">
        <f t="shared" si="824"/>
        <v>0</v>
      </c>
      <c r="AD222" s="78">
        <f t="shared" si="824"/>
        <v>0</v>
      </c>
      <c r="AE222" s="79">
        <f t="shared" si="824"/>
        <v>0</v>
      </c>
      <c r="AF222" s="262">
        <f t="shared" si="762"/>
        <v>6000</v>
      </c>
      <c r="AG222" s="315">
        <f>AG223+AG224</f>
        <v>0</v>
      </c>
      <c r="AH222" s="263">
        <f>AH223+AH224</f>
        <v>6000</v>
      </c>
      <c r="AI222" s="239">
        <f t="shared" ref="AI222:AQ222" si="826">AI223+AI224</f>
        <v>0</v>
      </c>
      <c r="AJ222" s="303">
        <f t="shared" si="826"/>
        <v>0</v>
      </c>
      <c r="AK222" s="240">
        <f t="shared" si="826"/>
        <v>0</v>
      </c>
      <c r="AL222" s="241">
        <f t="shared" si="826"/>
        <v>0</v>
      </c>
      <c r="AM222" s="241">
        <f t="shared" ref="AM222" si="827">AM223+AM224</f>
        <v>0</v>
      </c>
      <c r="AN222" s="241">
        <f t="shared" si="826"/>
        <v>0</v>
      </c>
      <c r="AO222" s="241">
        <f t="shared" si="826"/>
        <v>0</v>
      </c>
      <c r="AP222" s="241">
        <f t="shared" si="826"/>
        <v>0</v>
      </c>
      <c r="AQ222" s="239">
        <f t="shared" si="826"/>
        <v>0</v>
      </c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</row>
    <row r="223" spans="1:136" s="72" customFormat="1" ht="15.75" customHeight="1" x14ac:dyDescent="0.25">
      <c r="A223" s="230"/>
      <c r="B223" s="179"/>
      <c r="C223" s="179">
        <v>342</v>
      </c>
      <c r="D223" s="580" t="s">
        <v>80</v>
      </c>
      <c r="E223" s="580"/>
      <c r="F223" s="580"/>
      <c r="G223" s="581"/>
      <c r="H223" s="76">
        <f t="shared" si="781"/>
        <v>0</v>
      </c>
      <c r="I223" s="80"/>
      <c r="J223" s="94"/>
      <c r="K223" s="82"/>
      <c r="L223" s="302"/>
      <c r="M223" s="118"/>
      <c r="N223" s="81"/>
      <c r="O223" s="81"/>
      <c r="P223" s="81"/>
      <c r="Q223" s="81"/>
      <c r="R223" s="81"/>
      <c r="S223" s="82"/>
      <c r="T223" s="28">
        <f t="shared" si="783"/>
        <v>0</v>
      </c>
      <c r="U223" s="80"/>
      <c r="V223" s="94"/>
      <c r="W223" s="82"/>
      <c r="X223" s="302"/>
      <c r="Y223" s="118"/>
      <c r="Z223" s="81"/>
      <c r="AA223" s="81"/>
      <c r="AB223" s="81"/>
      <c r="AC223" s="81"/>
      <c r="AD223" s="81"/>
      <c r="AE223" s="82"/>
      <c r="AF223" s="109">
        <f t="shared" si="762"/>
        <v>0</v>
      </c>
      <c r="AG223" s="29">
        <f t="shared" ref="AG223:AG224" si="828">I223+U223</f>
        <v>0</v>
      </c>
      <c r="AH223" s="92">
        <f t="shared" ref="AH223:AH224" si="829">J223+V223</f>
        <v>0</v>
      </c>
      <c r="AI223" s="31">
        <f t="shared" ref="AI223:AI224" si="830">K223+W223</f>
        <v>0</v>
      </c>
      <c r="AJ223" s="326">
        <f t="shared" ref="AJ223:AJ224" si="831">L223+X223</f>
        <v>0</v>
      </c>
      <c r="AK223" s="290">
        <f t="shared" ref="AK223:AK224" si="832">M223+Y223</f>
        <v>0</v>
      </c>
      <c r="AL223" s="30">
        <f t="shared" ref="AL223:AL224" si="833">N223+Z223</f>
        <v>0</v>
      </c>
      <c r="AM223" s="30">
        <f t="shared" ref="AM223:AM224" si="834">O223+AA223</f>
        <v>0</v>
      </c>
      <c r="AN223" s="30">
        <f t="shared" ref="AN223:AN224" si="835">P223+AB223</f>
        <v>0</v>
      </c>
      <c r="AO223" s="30">
        <f t="shared" ref="AO223:AO224" si="836">Q223+AC223</f>
        <v>0</v>
      </c>
      <c r="AP223" s="30">
        <f t="shared" ref="AP223:AP224" si="837">R223+AD223</f>
        <v>0</v>
      </c>
      <c r="AQ223" s="31">
        <f t="shared" ref="AQ223:AQ224" si="838">S223+AE223</f>
        <v>0</v>
      </c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</row>
    <row r="224" spans="1:136" s="72" customFormat="1" ht="15.75" customHeight="1" x14ac:dyDescent="0.25">
      <c r="A224" s="230"/>
      <c r="B224" s="179"/>
      <c r="C224" s="179">
        <v>343</v>
      </c>
      <c r="D224" s="580" t="s">
        <v>10</v>
      </c>
      <c r="E224" s="580"/>
      <c r="F224" s="580"/>
      <c r="G224" s="581"/>
      <c r="H224" s="76">
        <f t="shared" si="781"/>
        <v>6000</v>
      </c>
      <c r="I224" s="80"/>
      <c r="J224" s="94">
        <v>6000</v>
      </c>
      <c r="K224" s="82"/>
      <c r="L224" s="302"/>
      <c r="M224" s="118"/>
      <c r="N224" s="81"/>
      <c r="O224" s="81"/>
      <c r="P224" s="81"/>
      <c r="Q224" s="81"/>
      <c r="R224" s="81"/>
      <c r="S224" s="82"/>
      <c r="T224" s="28">
        <f t="shared" si="783"/>
        <v>0</v>
      </c>
      <c r="U224" s="80"/>
      <c r="V224" s="94"/>
      <c r="W224" s="82"/>
      <c r="X224" s="302"/>
      <c r="Y224" s="118"/>
      <c r="Z224" s="81"/>
      <c r="AA224" s="81"/>
      <c r="AB224" s="81"/>
      <c r="AC224" s="81"/>
      <c r="AD224" s="81"/>
      <c r="AE224" s="82"/>
      <c r="AF224" s="109">
        <f t="shared" si="762"/>
        <v>6000</v>
      </c>
      <c r="AG224" s="29">
        <f t="shared" si="828"/>
        <v>0</v>
      </c>
      <c r="AH224" s="92">
        <f t="shared" si="829"/>
        <v>6000</v>
      </c>
      <c r="AI224" s="31">
        <f t="shared" si="830"/>
        <v>0</v>
      </c>
      <c r="AJ224" s="326">
        <f t="shared" si="831"/>
        <v>0</v>
      </c>
      <c r="AK224" s="290">
        <f t="shared" si="832"/>
        <v>0</v>
      </c>
      <c r="AL224" s="30">
        <f t="shared" si="833"/>
        <v>0</v>
      </c>
      <c r="AM224" s="30">
        <f t="shared" si="834"/>
        <v>0</v>
      </c>
      <c r="AN224" s="30">
        <f t="shared" si="835"/>
        <v>0</v>
      </c>
      <c r="AO224" s="30">
        <f t="shared" si="836"/>
        <v>0</v>
      </c>
      <c r="AP224" s="30">
        <f t="shared" si="837"/>
        <v>0</v>
      </c>
      <c r="AQ224" s="31">
        <f t="shared" si="838"/>
        <v>0</v>
      </c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</row>
    <row r="225" spans="1:136" s="74" customFormat="1" ht="15.75" customHeight="1" x14ac:dyDescent="0.25">
      <c r="A225" s="493">
        <v>4</v>
      </c>
      <c r="B225" s="66"/>
      <c r="C225" s="66"/>
      <c r="D225" s="586" t="s">
        <v>17</v>
      </c>
      <c r="E225" s="586"/>
      <c r="F225" s="586"/>
      <c r="G225" s="587"/>
      <c r="H225" s="75">
        <f>SUM(I225:S225)</f>
        <v>0</v>
      </c>
      <c r="I225" s="77">
        <f>I226</f>
        <v>0</v>
      </c>
      <c r="J225" s="61">
        <f t="shared" ref="J225:S226" si="839">J226</f>
        <v>0</v>
      </c>
      <c r="K225" s="79">
        <f>K226</f>
        <v>0</v>
      </c>
      <c r="L225" s="301">
        <f t="shared" si="839"/>
        <v>0</v>
      </c>
      <c r="M225" s="95">
        <f t="shared" si="839"/>
        <v>0</v>
      </c>
      <c r="N225" s="78">
        <f t="shared" si="839"/>
        <v>0</v>
      </c>
      <c r="O225" s="78">
        <f t="shared" si="839"/>
        <v>0</v>
      </c>
      <c r="P225" s="78">
        <f t="shared" si="839"/>
        <v>0</v>
      </c>
      <c r="Q225" s="78">
        <f t="shared" si="839"/>
        <v>0</v>
      </c>
      <c r="R225" s="78">
        <f>R226</f>
        <v>0</v>
      </c>
      <c r="S225" s="79">
        <f t="shared" si="839"/>
        <v>0</v>
      </c>
      <c r="T225" s="237">
        <f>SUM(U225:AE225)</f>
        <v>0</v>
      </c>
      <c r="U225" s="77">
        <f>U226</f>
        <v>0</v>
      </c>
      <c r="V225" s="61">
        <f t="shared" ref="V225:V226" si="840">V226</f>
        <v>0</v>
      </c>
      <c r="W225" s="79">
        <f>W226</f>
        <v>0</v>
      </c>
      <c r="X225" s="301">
        <f t="shared" ref="X225:X226" si="841">X226</f>
        <v>0</v>
      </c>
      <c r="Y225" s="95">
        <f t="shared" ref="Y225:Y226" si="842">Y226</f>
        <v>0</v>
      </c>
      <c r="Z225" s="78">
        <f t="shared" ref="Z225:Z226" si="843">Z226</f>
        <v>0</v>
      </c>
      <c r="AA225" s="78">
        <f t="shared" ref="AA225:AA226" si="844">AA226</f>
        <v>0</v>
      </c>
      <c r="AB225" s="78">
        <f t="shared" ref="AB225:AB226" si="845">AB226</f>
        <v>0</v>
      </c>
      <c r="AC225" s="78">
        <f t="shared" ref="AC225:AC226" si="846">AC226</f>
        <v>0</v>
      </c>
      <c r="AD225" s="78">
        <f>AD226</f>
        <v>0</v>
      </c>
      <c r="AE225" s="79">
        <f t="shared" ref="AE225:AE226" si="847">AE226</f>
        <v>0</v>
      </c>
      <c r="AF225" s="262">
        <f>SUM(AG225:AQ225)</f>
        <v>0</v>
      </c>
      <c r="AG225" s="315">
        <f>AG226</f>
        <v>0</v>
      </c>
      <c r="AH225" s="263">
        <f t="shared" ref="AH225:AH226" si="848">AH226</f>
        <v>0</v>
      </c>
      <c r="AI225" s="239">
        <f>AI226</f>
        <v>0</v>
      </c>
      <c r="AJ225" s="303">
        <f t="shared" ref="AJ225:AJ226" si="849">AJ226</f>
        <v>0</v>
      </c>
      <c r="AK225" s="240">
        <f t="shared" ref="AK225:AK226" si="850">AK226</f>
        <v>0</v>
      </c>
      <c r="AL225" s="241">
        <f>AL226</f>
        <v>0</v>
      </c>
      <c r="AM225" s="241">
        <f t="shared" ref="AM225:AM226" si="851">AM226</f>
        <v>0</v>
      </c>
      <c r="AN225" s="241">
        <f>AN226</f>
        <v>0</v>
      </c>
      <c r="AO225" s="241">
        <f t="shared" ref="AO225:AO226" si="852">AO226</f>
        <v>0</v>
      </c>
      <c r="AP225" s="241">
        <f>AP226</f>
        <v>0</v>
      </c>
      <c r="AQ225" s="239">
        <f t="shared" ref="AQ225:AQ226" si="853">AQ226</f>
        <v>0</v>
      </c>
      <c r="AR225" s="206"/>
      <c r="AS225" s="89"/>
      <c r="AT225" s="388"/>
      <c r="AU225" s="388"/>
      <c r="AV225" s="388"/>
      <c r="AW225" s="192"/>
      <c r="AX225" s="190"/>
      <c r="AY225" s="190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  <c r="DJ225" s="192"/>
      <c r="DK225" s="192"/>
      <c r="DL225" s="192"/>
      <c r="DM225" s="192"/>
      <c r="DN225" s="192"/>
      <c r="DO225" s="192"/>
      <c r="DP225" s="192"/>
      <c r="DQ225" s="192"/>
      <c r="DR225" s="192"/>
      <c r="DS225" s="192"/>
      <c r="DT225" s="192"/>
      <c r="DU225" s="192"/>
      <c r="DV225" s="192"/>
      <c r="DW225" s="192"/>
      <c r="DX225" s="192"/>
      <c r="DY225" s="192"/>
      <c r="DZ225" s="192"/>
      <c r="EA225" s="192"/>
      <c r="EB225" s="192"/>
      <c r="EC225" s="192"/>
      <c r="ED225" s="192"/>
      <c r="EE225" s="192"/>
      <c r="EF225" s="192"/>
    </row>
    <row r="226" spans="1:136" s="73" customFormat="1" ht="10.5" customHeight="1" x14ac:dyDescent="0.25">
      <c r="A226" s="576">
        <v>42</v>
      </c>
      <c r="B226" s="577"/>
      <c r="C226" s="494"/>
      <c r="D226" s="578" t="s">
        <v>45</v>
      </c>
      <c r="E226" s="578"/>
      <c r="F226" s="578"/>
      <c r="G226" s="579"/>
      <c r="H226" s="75">
        <f>SUM(I226:S226)</f>
        <v>0</v>
      </c>
      <c r="I226" s="77">
        <f>I227</f>
        <v>0</v>
      </c>
      <c r="J226" s="61">
        <f t="shared" si="839"/>
        <v>0</v>
      </c>
      <c r="K226" s="79">
        <f>K227</f>
        <v>0</v>
      </c>
      <c r="L226" s="301">
        <f t="shared" si="839"/>
        <v>0</v>
      </c>
      <c r="M226" s="95">
        <f t="shared" si="839"/>
        <v>0</v>
      </c>
      <c r="N226" s="78">
        <f t="shared" si="839"/>
        <v>0</v>
      </c>
      <c r="O226" s="78">
        <f t="shared" si="839"/>
        <v>0</v>
      </c>
      <c r="P226" s="78">
        <f t="shared" si="839"/>
        <v>0</v>
      </c>
      <c r="Q226" s="78">
        <f t="shared" si="839"/>
        <v>0</v>
      </c>
      <c r="R226" s="78">
        <f>R227</f>
        <v>0</v>
      </c>
      <c r="S226" s="79">
        <f t="shared" si="839"/>
        <v>0</v>
      </c>
      <c r="T226" s="237">
        <f>SUM(U226:AE226)</f>
        <v>0</v>
      </c>
      <c r="U226" s="77">
        <f>U227</f>
        <v>0</v>
      </c>
      <c r="V226" s="61">
        <f t="shared" si="840"/>
        <v>0</v>
      </c>
      <c r="W226" s="79">
        <f>W227</f>
        <v>0</v>
      </c>
      <c r="X226" s="301">
        <f t="shared" si="841"/>
        <v>0</v>
      </c>
      <c r="Y226" s="95">
        <f t="shared" si="842"/>
        <v>0</v>
      </c>
      <c r="Z226" s="78">
        <f t="shared" si="843"/>
        <v>0</v>
      </c>
      <c r="AA226" s="78">
        <f t="shared" si="844"/>
        <v>0</v>
      </c>
      <c r="AB226" s="78">
        <f t="shared" si="845"/>
        <v>0</v>
      </c>
      <c r="AC226" s="78">
        <f t="shared" si="846"/>
        <v>0</v>
      </c>
      <c r="AD226" s="78">
        <f>AD227</f>
        <v>0</v>
      </c>
      <c r="AE226" s="79">
        <f t="shared" si="847"/>
        <v>0</v>
      </c>
      <c r="AF226" s="262">
        <f>SUM(AG226:AQ226)</f>
        <v>0</v>
      </c>
      <c r="AG226" s="315">
        <f>AG227</f>
        <v>0</v>
      </c>
      <c r="AH226" s="263">
        <f t="shared" si="848"/>
        <v>0</v>
      </c>
      <c r="AI226" s="239">
        <f>AI227</f>
        <v>0</v>
      </c>
      <c r="AJ226" s="303">
        <f t="shared" si="849"/>
        <v>0</v>
      </c>
      <c r="AK226" s="240">
        <f t="shared" si="850"/>
        <v>0</v>
      </c>
      <c r="AL226" s="241">
        <f>AL227</f>
        <v>0</v>
      </c>
      <c r="AM226" s="241">
        <f t="shared" si="851"/>
        <v>0</v>
      </c>
      <c r="AN226" s="241">
        <f>AN227</f>
        <v>0</v>
      </c>
      <c r="AO226" s="241">
        <f t="shared" si="852"/>
        <v>0</v>
      </c>
      <c r="AP226" s="241">
        <f>AP227</f>
        <v>0</v>
      </c>
      <c r="AQ226" s="239">
        <f t="shared" si="853"/>
        <v>0</v>
      </c>
      <c r="AR226" s="206"/>
      <c r="AS226" s="89"/>
      <c r="AT226" s="388"/>
      <c r="AU226" s="388"/>
      <c r="AV226" s="388"/>
      <c r="AW226" s="190"/>
      <c r="AX226" s="89"/>
      <c r="AY226" s="89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0"/>
      <c r="CY226" s="190"/>
      <c r="CZ226" s="190"/>
      <c r="DA226" s="190"/>
      <c r="DB226" s="190"/>
      <c r="DC226" s="190"/>
      <c r="DD226" s="190"/>
      <c r="DE226" s="190"/>
      <c r="DF226" s="190"/>
      <c r="DG226" s="190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</row>
    <row r="227" spans="1:136" s="72" customFormat="1" ht="15" x14ac:dyDescent="0.25">
      <c r="A227" s="230"/>
      <c r="B227" s="179"/>
      <c r="C227" s="179">
        <v>426</v>
      </c>
      <c r="D227" s="580" t="s">
        <v>85</v>
      </c>
      <c r="E227" s="580"/>
      <c r="F227" s="580"/>
      <c r="G227" s="581"/>
      <c r="H227" s="76">
        <f>SUM(I227:S227)</f>
        <v>0</v>
      </c>
      <c r="I227" s="80"/>
      <c r="J227" s="94"/>
      <c r="K227" s="82"/>
      <c r="L227" s="302"/>
      <c r="M227" s="118"/>
      <c r="N227" s="81"/>
      <c r="O227" s="81"/>
      <c r="P227" s="81"/>
      <c r="Q227" s="81"/>
      <c r="R227" s="81"/>
      <c r="S227" s="82"/>
      <c r="T227" s="28">
        <f>SUM(U227:AE227)</f>
        <v>0</v>
      </c>
      <c r="U227" s="80"/>
      <c r="V227" s="94"/>
      <c r="W227" s="82"/>
      <c r="X227" s="302"/>
      <c r="Y227" s="118"/>
      <c r="Z227" s="81"/>
      <c r="AA227" s="81"/>
      <c r="AB227" s="81"/>
      <c r="AC227" s="81"/>
      <c r="AD227" s="81"/>
      <c r="AE227" s="82"/>
      <c r="AF227" s="109">
        <f>SUM(AG227:AQ227)</f>
        <v>0</v>
      </c>
      <c r="AG227" s="29">
        <f t="shared" ref="AG227" si="854">I227+U227</f>
        <v>0</v>
      </c>
      <c r="AH227" s="92">
        <f t="shared" ref="AH227" si="855">J227+V227</f>
        <v>0</v>
      </c>
      <c r="AI227" s="31">
        <f t="shared" ref="AI227" si="856">K227+W227</f>
        <v>0</v>
      </c>
      <c r="AJ227" s="326">
        <f t="shared" ref="AJ227" si="857">L227+X227</f>
        <v>0</v>
      </c>
      <c r="AK227" s="290">
        <f t="shared" ref="AK227" si="858">M227+Y227</f>
        <v>0</v>
      </c>
      <c r="AL227" s="30">
        <f t="shared" ref="AL227" si="859">N227+Z227</f>
        <v>0</v>
      </c>
      <c r="AM227" s="30">
        <f t="shared" ref="AM227" si="860">O227+AA227</f>
        <v>0</v>
      </c>
      <c r="AN227" s="30">
        <f t="shared" ref="AN227" si="861">P227+AB227</f>
        <v>0</v>
      </c>
      <c r="AO227" s="30">
        <f t="shared" ref="AO227" si="862">Q227+AC227</f>
        <v>0</v>
      </c>
      <c r="AP227" s="30">
        <f t="shared" ref="AP227" si="863">R227+AD227</f>
        <v>0</v>
      </c>
      <c r="AQ227" s="31">
        <f t="shared" ref="AQ227" si="864">S227+AE227</f>
        <v>0</v>
      </c>
      <c r="AR227" s="206"/>
      <c r="AS227" s="62"/>
      <c r="AT227" s="388"/>
      <c r="AU227" s="388"/>
      <c r="AV227" s="388"/>
      <c r="AW227" s="89"/>
      <c r="AX227" s="192"/>
      <c r="AY227" s="192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</row>
    <row r="228" spans="1:136" s="267" customFormat="1" ht="29.25" customHeight="1" x14ac:dyDescent="0.25">
      <c r="A228" s="265"/>
      <c r="B228" s="266"/>
      <c r="D228" s="268"/>
      <c r="E228" s="268"/>
      <c r="F228" s="268"/>
      <c r="G228" s="268"/>
      <c r="I228" s="604" t="s">
        <v>148</v>
      </c>
      <c r="J228" s="604"/>
      <c r="K228" s="604"/>
      <c r="L228" s="604"/>
      <c r="M228" s="604"/>
      <c r="N228" s="604"/>
      <c r="O228" s="604"/>
      <c r="P228" s="604"/>
      <c r="Q228" s="604"/>
      <c r="R228" s="604"/>
      <c r="S228" s="604"/>
      <c r="U228" s="604" t="s">
        <v>148</v>
      </c>
      <c r="V228" s="604"/>
      <c r="W228" s="604"/>
      <c r="X228" s="604"/>
      <c r="Y228" s="604"/>
      <c r="Z228" s="604"/>
      <c r="AA228" s="604"/>
      <c r="AB228" s="604"/>
      <c r="AC228" s="604"/>
      <c r="AD228" s="604"/>
      <c r="AE228" s="604"/>
      <c r="AG228" s="604" t="s">
        <v>148</v>
      </c>
      <c r="AH228" s="604"/>
      <c r="AI228" s="604"/>
      <c r="AJ228" s="604"/>
      <c r="AK228" s="604"/>
      <c r="AL228" s="604"/>
      <c r="AM228" s="604"/>
      <c r="AN228" s="604"/>
      <c r="AO228" s="604"/>
      <c r="AP228" s="604"/>
      <c r="AQ228" s="606"/>
      <c r="AS228" s="244"/>
      <c r="AT228" s="244"/>
      <c r="AU228" s="244"/>
      <c r="AV228" s="244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</row>
    <row r="229" spans="1:136" s="62" customFormat="1" ht="10.5" customHeight="1" x14ac:dyDescent="0.25">
      <c r="A229" s="232"/>
      <c r="B229" s="87"/>
      <c r="C229" s="87"/>
      <c r="D229" s="88"/>
      <c r="E229" s="88"/>
      <c r="F229" s="88"/>
      <c r="G229" s="88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25"/>
      <c r="AS229" s="107"/>
      <c r="AT229" s="107"/>
      <c r="AU229" s="107"/>
      <c r="AV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customHeight="1" x14ac:dyDescent="0.25">
      <c r="A230" s="590" t="s">
        <v>137</v>
      </c>
      <c r="B230" s="591"/>
      <c r="C230" s="591"/>
      <c r="D230" s="592" t="s">
        <v>119</v>
      </c>
      <c r="E230" s="592"/>
      <c r="F230" s="592"/>
      <c r="G230" s="593"/>
      <c r="H230" s="83">
        <f t="shared" ref="H230:H238" si="865">SUM(I230:S230)</f>
        <v>42000</v>
      </c>
      <c r="I230" s="84">
        <f>I231+I235</f>
        <v>0</v>
      </c>
      <c r="J230" s="285">
        <f>J231+J235</f>
        <v>15000</v>
      </c>
      <c r="K230" s="86">
        <f t="shared" ref="K230:S230" si="866">K231+K235</f>
        <v>0</v>
      </c>
      <c r="L230" s="300">
        <f t="shared" si="866"/>
        <v>0</v>
      </c>
      <c r="M230" s="120">
        <f t="shared" si="866"/>
        <v>0</v>
      </c>
      <c r="N230" s="85">
        <f t="shared" si="866"/>
        <v>12000</v>
      </c>
      <c r="O230" s="85">
        <f t="shared" ref="O230" si="867">O231+O235</f>
        <v>0</v>
      </c>
      <c r="P230" s="85">
        <f>P231+P235</f>
        <v>12000</v>
      </c>
      <c r="Q230" s="85">
        <f t="shared" si="866"/>
        <v>0</v>
      </c>
      <c r="R230" s="85">
        <f t="shared" si="866"/>
        <v>3000</v>
      </c>
      <c r="S230" s="86">
        <f t="shared" si="866"/>
        <v>0</v>
      </c>
      <c r="T230" s="245">
        <f t="shared" ref="T230:T238" si="868">SUM(U230:AE230)</f>
        <v>0</v>
      </c>
      <c r="U230" s="84">
        <f>U231+U235</f>
        <v>0</v>
      </c>
      <c r="V230" s="285">
        <f>V231+V235</f>
        <v>0</v>
      </c>
      <c r="W230" s="86">
        <f t="shared" ref="W230:Z230" si="869">W231+W235</f>
        <v>0</v>
      </c>
      <c r="X230" s="300">
        <f t="shared" si="869"/>
        <v>0</v>
      </c>
      <c r="Y230" s="120">
        <f t="shared" si="869"/>
        <v>0</v>
      </c>
      <c r="Z230" s="85">
        <f t="shared" si="869"/>
        <v>0</v>
      </c>
      <c r="AA230" s="85">
        <f t="shared" ref="AA230" si="870">AA231+AA235</f>
        <v>0</v>
      </c>
      <c r="AB230" s="85">
        <f>AB231+AB235</f>
        <v>0</v>
      </c>
      <c r="AC230" s="85">
        <f t="shared" ref="AC230:AE230" si="871">AC231+AC235</f>
        <v>0</v>
      </c>
      <c r="AD230" s="85">
        <f t="shared" si="871"/>
        <v>0</v>
      </c>
      <c r="AE230" s="86">
        <f t="shared" si="871"/>
        <v>0</v>
      </c>
      <c r="AF230" s="261">
        <f t="shared" ref="AF230:AF238" si="872">SUM(AG230:AQ230)</f>
        <v>42000</v>
      </c>
      <c r="AG230" s="468">
        <f>AG231+AG235</f>
        <v>0</v>
      </c>
      <c r="AH230" s="469">
        <f>AH231+AH235</f>
        <v>15000</v>
      </c>
      <c r="AI230" s="470">
        <f t="shared" ref="AI230:AL230" si="873">AI231+AI235</f>
        <v>0</v>
      </c>
      <c r="AJ230" s="471">
        <f t="shared" si="873"/>
        <v>0</v>
      </c>
      <c r="AK230" s="472">
        <f t="shared" si="873"/>
        <v>0</v>
      </c>
      <c r="AL230" s="473">
        <f t="shared" si="873"/>
        <v>12000</v>
      </c>
      <c r="AM230" s="473">
        <f t="shared" ref="AM230" si="874">AM231+AM235</f>
        <v>0</v>
      </c>
      <c r="AN230" s="473">
        <f>AN231+AN235</f>
        <v>12000</v>
      </c>
      <c r="AO230" s="473">
        <f t="shared" ref="AO230:AQ230" si="875">AO231+AO235</f>
        <v>0</v>
      </c>
      <c r="AP230" s="473">
        <f t="shared" si="875"/>
        <v>3000</v>
      </c>
      <c r="AQ230" s="470">
        <f t="shared" si="875"/>
        <v>0</v>
      </c>
      <c r="AR230" s="192"/>
      <c r="AS230" s="191"/>
      <c r="AT230" s="191"/>
      <c r="AU230" s="191"/>
      <c r="AV230" s="191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</row>
    <row r="231" spans="1:136" s="74" customFormat="1" ht="15.75" customHeight="1" x14ac:dyDescent="0.25">
      <c r="A231" s="436">
        <v>3</v>
      </c>
      <c r="B231" s="68"/>
      <c r="C231" s="90"/>
      <c r="D231" s="578" t="s">
        <v>16</v>
      </c>
      <c r="E231" s="578"/>
      <c r="F231" s="578"/>
      <c r="G231" s="579"/>
      <c r="H231" s="75">
        <f t="shared" si="865"/>
        <v>0</v>
      </c>
      <c r="I231" s="77">
        <f>I232</f>
        <v>0</v>
      </c>
      <c r="J231" s="61">
        <f>J232</f>
        <v>0</v>
      </c>
      <c r="K231" s="79">
        <f t="shared" ref="K231:AQ231" si="876">K232</f>
        <v>0</v>
      </c>
      <c r="L231" s="301">
        <f t="shared" si="876"/>
        <v>0</v>
      </c>
      <c r="M231" s="95">
        <f t="shared" si="876"/>
        <v>0</v>
      </c>
      <c r="N231" s="78">
        <f t="shared" si="876"/>
        <v>0</v>
      </c>
      <c r="O231" s="78">
        <f t="shared" si="876"/>
        <v>0</v>
      </c>
      <c r="P231" s="78">
        <f t="shared" si="876"/>
        <v>0</v>
      </c>
      <c r="Q231" s="78">
        <f t="shared" si="876"/>
        <v>0</v>
      </c>
      <c r="R231" s="78">
        <f t="shared" si="876"/>
        <v>0</v>
      </c>
      <c r="S231" s="79">
        <f t="shared" si="876"/>
        <v>0</v>
      </c>
      <c r="T231" s="237">
        <f t="shared" si="868"/>
        <v>0</v>
      </c>
      <c r="U231" s="77">
        <f>U232</f>
        <v>0</v>
      </c>
      <c r="V231" s="61">
        <f>V232</f>
        <v>0</v>
      </c>
      <c r="W231" s="79">
        <f t="shared" si="876"/>
        <v>0</v>
      </c>
      <c r="X231" s="301">
        <f t="shared" si="876"/>
        <v>0</v>
      </c>
      <c r="Y231" s="95">
        <f t="shared" si="876"/>
        <v>0</v>
      </c>
      <c r="Z231" s="78">
        <f t="shared" si="876"/>
        <v>0</v>
      </c>
      <c r="AA231" s="78">
        <f t="shared" si="876"/>
        <v>0</v>
      </c>
      <c r="AB231" s="78">
        <f t="shared" si="876"/>
        <v>0</v>
      </c>
      <c r="AC231" s="78">
        <f t="shared" si="876"/>
        <v>0</v>
      </c>
      <c r="AD231" s="78">
        <f t="shared" si="876"/>
        <v>0</v>
      </c>
      <c r="AE231" s="79">
        <f t="shared" si="876"/>
        <v>0</v>
      </c>
      <c r="AF231" s="262">
        <f t="shared" si="872"/>
        <v>0</v>
      </c>
      <c r="AG231" s="315">
        <f>AG232</f>
        <v>0</v>
      </c>
      <c r="AH231" s="263">
        <f>AH232</f>
        <v>0</v>
      </c>
      <c r="AI231" s="239">
        <f t="shared" si="876"/>
        <v>0</v>
      </c>
      <c r="AJ231" s="303">
        <f t="shared" si="876"/>
        <v>0</v>
      </c>
      <c r="AK231" s="240">
        <f t="shared" si="876"/>
        <v>0</v>
      </c>
      <c r="AL231" s="241">
        <f t="shared" si="876"/>
        <v>0</v>
      </c>
      <c r="AM231" s="241">
        <f t="shared" si="876"/>
        <v>0</v>
      </c>
      <c r="AN231" s="241">
        <f t="shared" si="876"/>
        <v>0</v>
      </c>
      <c r="AO231" s="241">
        <f t="shared" si="876"/>
        <v>0</v>
      </c>
      <c r="AP231" s="241">
        <f t="shared" si="876"/>
        <v>0</v>
      </c>
      <c r="AQ231" s="239">
        <f t="shared" si="876"/>
        <v>0</v>
      </c>
      <c r="AR231" s="192"/>
      <c r="AS231" s="191"/>
      <c r="AT231" s="191"/>
      <c r="AU231" s="191"/>
      <c r="AV231" s="191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2"/>
      <c r="CC231" s="192"/>
      <c r="CD231" s="192"/>
      <c r="CE231" s="192"/>
      <c r="CF231" s="192"/>
      <c r="CG231" s="192"/>
      <c r="CH231" s="192"/>
      <c r="CI231" s="192"/>
      <c r="CJ231" s="192"/>
      <c r="CK231" s="192"/>
      <c r="CL231" s="192"/>
      <c r="CM231" s="192"/>
      <c r="CN231" s="192"/>
      <c r="CO231" s="192"/>
      <c r="CP231" s="192"/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2"/>
      <c r="DE231" s="192"/>
      <c r="DF231" s="192"/>
      <c r="DG231" s="192"/>
      <c r="DH231" s="192"/>
      <c r="DI231" s="192"/>
      <c r="DJ231" s="192"/>
      <c r="DK231" s="192"/>
      <c r="DL231" s="192"/>
      <c r="DM231" s="192"/>
      <c r="DN231" s="192"/>
      <c r="DO231" s="192"/>
      <c r="DP231" s="192"/>
      <c r="DQ231" s="192"/>
      <c r="DR231" s="192"/>
      <c r="DS231" s="192"/>
      <c r="DT231" s="192"/>
      <c r="DU231" s="192"/>
      <c r="DV231" s="192"/>
      <c r="DW231" s="192"/>
      <c r="DX231" s="192"/>
      <c r="DY231" s="192"/>
      <c r="DZ231" s="192"/>
      <c r="EA231" s="192"/>
      <c r="EB231" s="192"/>
      <c r="EC231" s="192"/>
      <c r="ED231" s="192"/>
      <c r="EE231" s="192"/>
      <c r="EF231" s="192"/>
    </row>
    <row r="232" spans="1:136" s="73" customFormat="1" ht="15.75" customHeight="1" x14ac:dyDescent="0.25">
      <c r="A232" s="576">
        <v>32</v>
      </c>
      <c r="B232" s="577"/>
      <c r="C232" s="90"/>
      <c r="D232" s="578" t="s">
        <v>4</v>
      </c>
      <c r="E232" s="578"/>
      <c r="F232" s="578"/>
      <c r="G232" s="579"/>
      <c r="H232" s="75">
        <f t="shared" si="865"/>
        <v>0</v>
      </c>
      <c r="I232" s="77">
        <f>SUM(I233:I234)</f>
        <v>0</v>
      </c>
      <c r="J232" s="61">
        <f>SUM(J233:J234)</f>
        <v>0</v>
      </c>
      <c r="K232" s="79">
        <f t="shared" ref="K232:S232" si="877">SUM(K233:K234)</f>
        <v>0</v>
      </c>
      <c r="L232" s="301">
        <f t="shared" si="877"/>
        <v>0</v>
      </c>
      <c r="M232" s="95">
        <f t="shared" si="877"/>
        <v>0</v>
      </c>
      <c r="N232" s="78">
        <f t="shared" si="877"/>
        <v>0</v>
      </c>
      <c r="O232" s="78">
        <f t="shared" ref="O232" si="878">SUM(O233:O234)</f>
        <v>0</v>
      </c>
      <c r="P232" s="78">
        <f t="shared" si="877"/>
        <v>0</v>
      </c>
      <c r="Q232" s="78">
        <f t="shared" si="877"/>
        <v>0</v>
      </c>
      <c r="R232" s="78">
        <f t="shared" si="877"/>
        <v>0</v>
      </c>
      <c r="S232" s="79">
        <f t="shared" si="877"/>
        <v>0</v>
      </c>
      <c r="T232" s="237">
        <f t="shared" si="868"/>
        <v>0</v>
      </c>
      <c r="U232" s="77">
        <f>SUM(U233:U234)</f>
        <v>0</v>
      </c>
      <c r="V232" s="61">
        <f>SUM(V233:V234)</f>
        <v>0</v>
      </c>
      <c r="W232" s="79">
        <f t="shared" ref="W232:AE232" si="879">SUM(W233:W234)</f>
        <v>0</v>
      </c>
      <c r="X232" s="301">
        <f t="shared" si="879"/>
        <v>0</v>
      </c>
      <c r="Y232" s="95">
        <f t="shared" si="879"/>
        <v>0</v>
      </c>
      <c r="Z232" s="78">
        <f t="shared" si="879"/>
        <v>0</v>
      </c>
      <c r="AA232" s="78">
        <f t="shared" ref="AA232" si="880">SUM(AA233:AA234)</f>
        <v>0</v>
      </c>
      <c r="AB232" s="78">
        <f t="shared" si="879"/>
        <v>0</v>
      </c>
      <c r="AC232" s="78">
        <f t="shared" si="879"/>
        <v>0</v>
      </c>
      <c r="AD232" s="78">
        <f t="shared" si="879"/>
        <v>0</v>
      </c>
      <c r="AE232" s="79">
        <f t="shared" si="879"/>
        <v>0</v>
      </c>
      <c r="AF232" s="262">
        <f t="shared" si="872"/>
        <v>0</v>
      </c>
      <c r="AG232" s="315">
        <f>SUM(AG233:AG234)</f>
        <v>0</v>
      </c>
      <c r="AH232" s="263">
        <f>SUM(AH233:AH234)</f>
        <v>0</v>
      </c>
      <c r="AI232" s="239">
        <f t="shared" ref="AI232:AQ232" si="881">SUM(AI233:AI234)</f>
        <v>0</v>
      </c>
      <c r="AJ232" s="303">
        <f t="shared" si="881"/>
        <v>0</v>
      </c>
      <c r="AK232" s="240">
        <f t="shared" si="881"/>
        <v>0</v>
      </c>
      <c r="AL232" s="241">
        <f t="shared" si="881"/>
        <v>0</v>
      </c>
      <c r="AM232" s="241">
        <f t="shared" ref="AM232" si="882">SUM(AM233:AM234)</f>
        <v>0</v>
      </c>
      <c r="AN232" s="241">
        <f t="shared" si="881"/>
        <v>0</v>
      </c>
      <c r="AO232" s="241">
        <f t="shared" si="881"/>
        <v>0</v>
      </c>
      <c r="AP232" s="241">
        <f t="shared" si="881"/>
        <v>0</v>
      </c>
      <c r="AQ232" s="239">
        <f t="shared" si="881"/>
        <v>0</v>
      </c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</row>
    <row r="233" spans="1:136" s="72" customFormat="1" ht="15.75" customHeight="1" x14ac:dyDescent="0.25">
      <c r="A233" s="230"/>
      <c r="B233" s="179"/>
      <c r="C233" s="179">
        <v>322</v>
      </c>
      <c r="D233" s="580" t="s">
        <v>6</v>
      </c>
      <c r="E233" s="580"/>
      <c r="F233" s="580"/>
      <c r="G233" s="581"/>
      <c r="H233" s="76">
        <f t="shared" si="865"/>
        <v>0</v>
      </c>
      <c r="I233" s="80"/>
      <c r="J233" s="94"/>
      <c r="K233" s="82"/>
      <c r="L233" s="302"/>
      <c r="M233" s="118"/>
      <c r="N233" s="81"/>
      <c r="O233" s="81"/>
      <c r="P233" s="81"/>
      <c r="Q233" s="81"/>
      <c r="R233" s="81"/>
      <c r="S233" s="82"/>
      <c r="T233" s="28">
        <f t="shared" si="868"/>
        <v>0</v>
      </c>
      <c r="U233" s="80"/>
      <c r="V233" s="94"/>
      <c r="W233" s="82"/>
      <c r="X233" s="302"/>
      <c r="Y233" s="118"/>
      <c r="Z233" s="81"/>
      <c r="AA233" s="81"/>
      <c r="AB233" s="81"/>
      <c r="AC233" s="81"/>
      <c r="AD233" s="81"/>
      <c r="AE233" s="82"/>
      <c r="AF233" s="109">
        <f t="shared" si="872"/>
        <v>0</v>
      </c>
      <c r="AG233" s="29">
        <f t="shared" ref="AG233:AG234" si="883">I233+U233</f>
        <v>0</v>
      </c>
      <c r="AH233" s="92">
        <f t="shared" ref="AH233:AH234" si="884">J233+V233</f>
        <v>0</v>
      </c>
      <c r="AI233" s="31">
        <f t="shared" ref="AI233:AI234" si="885">K233+W233</f>
        <v>0</v>
      </c>
      <c r="AJ233" s="326">
        <f t="shared" ref="AJ233:AJ234" si="886">L233+X233</f>
        <v>0</v>
      </c>
      <c r="AK233" s="290">
        <f t="shared" ref="AK233:AK234" si="887">M233+Y233</f>
        <v>0</v>
      </c>
      <c r="AL233" s="30">
        <f t="shared" ref="AL233:AL234" si="888">N233+Z233</f>
        <v>0</v>
      </c>
      <c r="AM233" s="30">
        <f t="shared" ref="AM233:AM234" si="889">O233+AA233</f>
        <v>0</v>
      </c>
      <c r="AN233" s="30">
        <f t="shared" ref="AN233:AN234" si="890">P233+AB233</f>
        <v>0</v>
      </c>
      <c r="AO233" s="30">
        <f t="shared" ref="AO233:AO234" si="891">Q233+AC233</f>
        <v>0</v>
      </c>
      <c r="AP233" s="30">
        <f t="shared" ref="AP233:AP234" si="892">R233+AD233</f>
        <v>0</v>
      </c>
      <c r="AQ233" s="31">
        <f t="shared" ref="AQ233:AQ234" si="893">S233+AE233</f>
        <v>0</v>
      </c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72" customFormat="1" ht="15.75" customHeight="1" x14ac:dyDescent="0.25">
      <c r="A234" s="230"/>
      <c r="B234" s="179"/>
      <c r="C234" s="179">
        <v>323</v>
      </c>
      <c r="D234" s="580" t="s">
        <v>7</v>
      </c>
      <c r="E234" s="580"/>
      <c r="F234" s="580"/>
      <c r="G234" s="581"/>
      <c r="H234" s="76">
        <f t="shared" si="865"/>
        <v>0</v>
      </c>
      <c r="I234" s="80"/>
      <c r="J234" s="94"/>
      <c r="K234" s="82"/>
      <c r="L234" s="302"/>
      <c r="M234" s="118"/>
      <c r="N234" s="81"/>
      <c r="O234" s="81"/>
      <c r="P234" s="81"/>
      <c r="Q234" s="81"/>
      <c r="R234" s="81"/>
      <c r="S234" s="82"/>
      <c r="T234" s="28">
        <f t="shared" si="868"/>
        <v>0</v>
      </c>
      <c r="U234" s="80"/>
      <c r="V234" s="94"/>
      <c r="W234" s="82"/>
      <c r="X234" s="302"/>
      <c r="Y234" s="118"/>
      <c r="Z234" s="81"/>
      <c r="AA234" s="81"/>
      <c r="AB234" s="81"/>
      <c r="AC234" s="81"/>
      <c r="AD234" s="81"/>
      <c r="AE234" s="82"/>
      <c r="AF234" s="109">
        <f t="shared" si="872"/>
        <v>0</v>
      </c>
      <c r="AG234" s="29">
        <f t="shared" si="883"/>
        <v>0</v>
      </c>
      <c r="AH234" s="92">
        <f t="shared" si="884"/>
        <v>0</v>
      </c>
      <c r="AI234" s="31">
        <f t="shared" si="885"/>
        <v>0</v>
      </c>
      <c r="AJ234" s="326">
        <f t="shared" si="886"/>
        <v>0</v>
      </c>
      <c r="AK234" s="290">
        <f t="shared" si="887"/>
        <v>0</v>
      </c>
      <c r="AL234" s="30">
        <f t="shared" si="888"/>
        <v>0</v>
      </c>
      <c r="AM234" s="30">
        <f t="shared" si="889"/>
        <v>0</v>
      </c>
      <c r="AN234" s="30">
        <f t="shared" si="890"/>
        <v>0</v>
      </c>
      <c r="AO234" s="30">
        <f t="shared" si="891"/>
        <v>0</v>
      </c>
      <c r="AP234" s="30">
        <f t="shared" si="892"/>
        <v>0</v>
      </c>
      <c r="AQ234" s="31">
        <f t="shared" si="893"/>
        <v>0</v>
      </c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74" customFormat="1" ht="27" customHeight="1" x14ac:dyDescent="0.25">
      <c r="A235" s="436">
        <v>4</v>
      </c>
      <c r="B235" s="66"/>
      <c r="C235" s="66"/>
      <c r="D235" s="586" t="s">
        <v>17</v>
      </c>
      <c r="E235" s="586"/>
      <c r="F235" s="586"/>
      <c r="G235" s="587"/>
      <c r="H235" s="75">
        <f t="shared" si="865"/>
        <v>42000</v>
      </c>
      <c r="I235" s="77">
        <f>I236</f>
        <v>0</v>
      </c>
      <c r="J235" s="61">
        <f>J236</f>
        <v>15000</v>
      </c>
      <c r="K235" s="79">
        <f t="shared" ref="K235:AQ235" si="894">K236</f>
        <v>0</v>
      </c>
      <c r="L235" s="301">
        <f t="shared" si="894"/>
        <v>0</v>
      </c>
      <c r="M235" s="95">
        <f t="shared" si="894"/>
        <v>0</v>
      </c>
      <c r="N235" s="78">
        <f t="shared" si="894"/>
        <v>12000</v>
      </c>
      <c r="O235" s="78">
        <f t="shared" si="894"/>
        <v>0</v>
      </c>
      <c r="P235" s="78">
        <f t="shared" si="894"/>
        <v>12000</v>
      </c>
      <c r="Q235" s="78">
        <f t="shared" si="894"/>
        <v>0</v>
      </c>
      <c r="R235" s="78">
        <f t="shared" si="894"/>
        <v>3000</v>
      </c>
      <c r="S235" s="79">
        <f t="shared" si="894"/>
        <v>0</v>
      </c>
      <c r="T235" s="237">
        <f t="shared" si="868"/>
        <v>0</v>
      </c>
      <c r="U235" s="77">
        <f>U236</f>
        <v>0</v>
      </c>
      <c r="V235" s="61">
        <f>V236</f>
        <v>0</v>
      </c>
      <c r="W235" s="79">
        <f t="shared" si="894"/>
        <v>0</v>
      </c>
      <c r="X235" s="301">
        <f t="shared" si="894"/>
        <v>0</v>
      </c>
      <c r="Y235" s="95">
        <f t="shared" si="894"/>
        <v>0</v>
      </c>
      <c r="Z235" s="78">
        <f t="shared" si="894"/>
        <v>0</v>
      </c>
      <c r="AA235" s="78">
        <f t="shared" si="894"/>
        <v>0</v>
      </c>
      <c r="AB235" s="78">
        <f t="shared" si="894"/>
        <v>0</v>
      </c>
      <c r="AC235" s="78">
        <f t="shared" si="894"/>
        <v>0</v>
      </c>
      <c r="AD235" s="78">
        <f t="shared" si="894"/>
        <v>0</v>
      </c>
      <c r="AE235" s="79">
        <f t="shared" si="894"/>
        <v>0</v>
      </c>
      <c r="AF235" s="262">
        <f t="shared" si="872"/>
        <v>42000</v>
      </c>
      <c r="AG235" s="315">
        <f>AG236</f>
        <v>0</v>
      </c>
      <c r="AH235" s="263">
        <f>AH236</f>
        <v>15000</v>
      </c>
      <c r="AI235" s="239">
        <f t="shared" si="894"/>
        <v>0</v>
      </c>
      <c r="AJ235" s="303">
        <f t="shared" si="894"/>
        <v>0</v>
      </c>
      <c r="AK235" s="240">
        <f t="shared" si="894"/>
        <v>0</v>
      </c>
      <c r="AL235" s="241">
        <f t="shared" si="894"/>
        <v>12000</v>
      </c>
      <c r="AM235" s="241">
        <f t="shared" si="894"/>
        <v>0</v>
      </c>
      <c r="AN235" s="241">
        <f t="shared" si="894"/>
        <v>12000</v>
      </c>
      <c r="AO235" s="241">
        <f t="shared" si="894"/>
        <v>0</v>
      </c>
      <c r="AP235" s="241">
        <f t="shared" si="894"/>
        <v>3000</v>
      </c>
      <c r="AQ235" s="239">
        <f t="shared" si="894"/>
        <v>0</v>
      </c>
      <c r="AR235" s="192"/>
      <c r="AS235" s="191"/>
      <c r="AT235" s="191"/>
      <c r="AU235" s="191"/>
      <c r="AV235" s="191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2"/>
      <c r="BU235" s="192"/>
      <c r="BV235" s="192"/>
      <c r="BW235" s="192"/>
      <c r="BX235" s="192"/>
      <c r="BY235" s="192"/>
      <c r="BZ235" s="192"/>
      <c r="CA235" s="192"/>
      <c r="CB235" s="192"/>
      <c r="CC235" s="192"/>
      <c r="CD235" s="192"/>
      <c r="CE235" s="192"/>
      <c r="CF235" s="192"/>
      <c r="CG235" s="192"/>
      <c r="CH235" s="192"/>
      <c r="CI235" s="192"/>
      <c r="CJ235" s="192"/>
      <c r="CK235" s="192"/>
      <c r="CL235" s="192"/>
      <c r="CM235" s="192"/>
      <c r="CN235" s="192"/>
      <c r="CO235" s="192"/>
      <c r="CP235" s="192"/>
      <c r="CQ235" s="192"/>
      <c r="CR235" s="192"/>
      <c r="CS235" s="192"/>
      <c r="CT235" s="192"/>
      <c r="CU235" s="192"/>
      <c r="CV235" s="192"/>
      <c r="CW235" s="192"/>
      <c r="CX235" s="192"/>
      <c r="CY235" s="192"/>
      <c r="CZ235" s="192"/>
      <c r="DA235" s="192"/>
      <c r="DB235" s="192"/>
      <c r="DC235" s="192"/>
      <c r="DD235" s="192"/>
      <c r="DE235" s="192"/>
      <c r="DF235" s="192"/>
      <c r="DG235" s="192"/>
      <c r="DH235" s="192"/>
      <c r="DI235" s="192"/>
      <c r="DJ235" s="192"/>
      <c r="DK235" s="192"/>
      <c r="DL235" s="192"/>
      <c r="DM235" s="192"/>
      <c r="DN235" s="192"/>
      <c r="DO235" s="192"/>
      <c r="DP235" s="192"/>
      <c r="DQ235" s="192"/>
      <c r="DR235" s="192"/>
      <c r="DS235" s="192"/>
      <c r="DT235" s="192"/>
      <c r="DU235" s="192"/>
      <c r="DV235" s="192"/>
      <c r="DW235" s="192"/>
      <c r="DX235" s="192"/>
      <c r="DY235" s="192"/>
      <c r="DZ235" s="192"/>
      <c r="EA235" s="192"/>
      <c r="EB235" s="192"/>
      <c r="EC235" s="192"/>
      <c r="ED235" s="192"/>
      <c r="EE235" s="192"/>
      <c r="EF235" s="192"/>
    </row>
    <row r="236" spans="1:136" s="73" customFormat="1" ht="24.75" customHeight="1" x14ac:dyDescent="0.25">
      <c r="A236" s="576">
        <v>42</v>
      </c>
      <c r="B236" s="577"/>
      <c r="C236" s="437"/>
      <c r="D236" s="578" t="s">
        <v>45</v>
      </c>
      <c r="E236" s="578"/>
      <c r="F236" s="578"/>
      <c r="G236" s="579"/>
      <c r="H236" s="75">
        <f t="shared" si="865"/>
        <v>42000</v>
      </c>
      <c r="I236" s="77">
        <f>SUM(I237:I238)</f>
        <v>0</v>
      </c>
      <c r="J236" s="61">
        <f>SUM(J237:J238)</f>
        <v>15000</v>
      </c>
      <c r="K236" s="79">
        <f t="shared" ref="K236:S236" si="895">SUM(K237:K238)</f>
        <v>0</v>
      </c>
      <c r="L236" s="301">
        <f t="shared" si="895"/>
        <v>0</v>
      </c>
      <c r="M236" s="95">
        <f t="shared" si="895"/>
        <v>0</v>
      </c>
      <c r="N236" s="78">
        <f t="shared" si="895"/>
        <v>12000</v>
      </c>
      <c r="O236" s="78">
        <f t="shared" ref="O236" si="896">SUM(O237:O238)</f>
        <v>0</v>
      </c>
      <c r="P236" s="78">
        <f t="shared" si="895"/>
        <v>12000</v>
      </c>
      <c r="Q236" s="78">
        <f t="shared" si="895"/>
        <v>0</v>
      </c>
      <c r="R236" s="78">
        <f t="shared" si="895"/>
        <v>3000</v>
      </c>
      <c r="S236" s="79">
        <f t="shared" si="895"/>
        <v>0</v>
      </c>
      <c r="T236" s="237">
        <f t="shared" si="868"/>
        <v>0</v>
      </c>
      <c r="U236" s="77">
        <f>SUM(U237:U238)</f>
        <v>0</v>
      </c>
      <c r="V236" s="61">
        <f>SUM(V237:V238)</f>
        <v>0</v>
      </c>
      <c r="W236" s="79">
        <f t="shared" ref="W236:AE236" si="897">SUM(W237:W238)</f>
        <v>0</v>
      </c>
      <c r="X236" s="301">
        <f t="shared" si="897"/>
        <v>0</v>
      </c>
      <c r="Y236" s="95">
        <f t="shared" si="897"/>
        <v>0</v>
      </c>
      <c r="Z236" s="78">
        <f t="shared" si="897"/>
        <v>0</v>
      </c>
      <c r="AA236" s="78">
        <f t="shared" ref="AA236" si="898">SUM(AA237:AA238)</f>
        <v>0</v>
      </c>
      <c r="AB236" s="78">
        <f t="shared" si="897"/>
        <v>0</v>
      </c>
      <c r="AC236" s="78">
        <f t="shared" si="897"/>
        <v>0</v>
      </c>
      <c r="AD236" s="78">
        <f t="shared" si="897"/>
        <v>0</v>
      </c>
      <c r="AE236" s="79">
        <f t="shared" si="897"/>
        <v>0</v>
      </c>
      <c r="AF236" s="262">
        <f t="shared" si="872"/>
        <v>42000</v>
      </c>
      <c r="AG236" s="315">
        <f>SUM(AG237:AG238)</f>
        <v>0</v>
      </c>
      <c r="AH236" s="263">
        <f>SUM(AH237:AH238)</f>
        <v>15000</v>
      </c>
      <c r="AI236" s="239">
        <f t="shared" ref="AI236:AQ236" si="899">SUM(AI237:AI238)</f>
        <v>0</v>
      </c>
      <c r="AJ236" s="303">
        <f t="shared" si="899"/>
        <v>0</v>
      </c>
      <c r="AK236" s="240">
        <f t="shared" si="899"/>
        <v>0</v>
      </c>
      <c r="AL236" s="241">
        <f t="shared" si="899"/>
        <v>12000</v>
      </c>
      <c r="AM236" s="241">
        <f t="shared" ref="AM236" si="900">SUM(AM237:AM238)</f>
        <v>0</v>
      </c>
      <c r="AN236" s="241">
        <f t="shared" si="899"/>
        <v>12000</v>
      </c>
      <c r="AO236" s="241">
        <f t="shared" si="899"/>
        <v>0</v>
      </c>
      <c r="AP236" s="241">
        <f t="shared" si="899"/>
        <v>3000</v>
      </c>
      <c r="AQ236" s="239">
        <f t="shared" si="899"/>
        <v>0</v>
      </c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0"/>
      <c r="CQ236" s="190"/>
      <c r="CR236" s="190"/>
      <c r="CS236" s="190"/>
      <c r="CT236" s="190"/>
      <c r="CU236" s="190"/>
      <c r="CV236" s="190"/>
      <c r="CW236" s="190"/>
      <c r="CX236" s="190"/>
      <c r="CY236" s="190"/>
      <c r="CZ236" s="190"/>
      <c r="DA236" s="190"/>
      <c r="DB236" s="190"/>
      <c r="DC236" s="190"/>
      <c r="DD236" s="190"/>
      <c r="DE236" s="190"/>
      <c r="DF236" s="190"/>
      <c r="DG236" s="190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</row>
    <row r="237" spans="1:136" s="73" customFormat="1" ht="15" x14ac:dyDescent="0.25">
      <c r="A237" s="231"/>
      <c r="B237" s="179"/>
      <c r="C237" s="179">
        <v>421</v>
      </c>
      <c r="D237" s="580" t="s">
        <v>71</v>
      </c>
      <c r="E237" s="580"/>
      <c r="F237" s="580"/>
      <c r="G237" s="581"/>
      <c r="H237" s="76">
        <f t="shared" si="865"/>
        <v>0</v>
      </c>
      <c r="I237" s="80"/>
      <c r="J237" s="94"/>
      <c r="K237" s="82"/>
      <c r="L237" s="302"/>
      <c r="M237" s="118"/>
      <c r="N237" s="81"/>
      <c r="O237" s="81"/>
      <c r="P237" s="81"/>
      <c r="Q237" s="81"/>
      <c r="R237" s="81"/>
      <c r="S237" s="82"/>
      <c r="T237" s="28">
        <f t="shared" si="868"/>
        <v>0</v>
      </c>
      <c r="U237" s="80"/>
      <c r="V237" s="94"/>
      <c r="W237" s="82"/>
      <c r="X237" s="302"/>
      <c r="Y237" s="118"/>
      <c r="Z237" s="81"/>
      <c r="AA237" s="81"/>
      <c r="AB237" s="81"/>
      <c r="AC237" s="81"/>
      <c r="AD237" s="81"/>
      <c r="AE237" s="82"/>
      <c r="AF237" s="109">
        <f t="shared" si="872"/>
        <v>0</v>
      </c>
      <c r="AG237" s="29">
        <f t="shared" ref="AG237:AG238" si="901">I237+U237</f>
        <v>0</v>
      </c>
      <c r="AH237" s="92">
        <f t="shared" ref="AH237:AH238" si="902">J237+V237</f>
        <v>0</v>
      </c>
      <c r="AI237" s="31">
        <f t="shared" ref="AI237:AI238" si="903">K237+W237</f>
        <v>0</v>
      </c>
      <c r="AJ237" s="326">
        <f t="shared" ref="AJ237:AJ238" si="904">L237+X237</f>
        <v>0</v>
      </c>
      <c r="AK237" s="290">
        <f t="shared" ref="AK237:AK238" si="905">M237+Y237</f>
        <v>0</v>
      </c>
      <c r="AL237" s="30">
        <f t="shared" ref="AL237:AL238" si="906">N237+Z237</f>
        <v>0</v>
      </c>
      <c r="AM237" s="30">
        <f t="shared" ref="AM237:AM238" si="907">O237+AA237</f>
        <v>0</v>
      </c>
      <c r="AN237" s="30">
        <f t="shared" ref="AN237:AN238" si="908">P237+AB237</f>
        <v>0</v>
      </c>
      <c r="AO237" s="30">
        <f t="shared" ref="AO237:AO238" si="909">Q237+AC237</f>
        <v>0</v>
      </c>
      <c r="AP237" s="30">
        <f t="shared" ref="AP237:AP238" si="910">R237+AD237</f>
        <v>0</v>
      </c>
      <c r="AQ237" s="31">
        <f t="shared" ref="AQ237:AQ238" si="911">S237+AE237</f>
        <v>0</v>
      </c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0"/>
      <c r="CQ237" s="190"/>
      <c r="CR237" s="190"/>
      <c r="CS237" s="190"/>
      <c r="CT237" s="190"/>
      <c r="CU237" s="190"/>
      <c r="CV237" s="190"/>
      <c r="CW237" s="190"/>
      <c r="CX237" s="190"/>
      <c r="CY237" s="190"/>
      <c r="CZ237" s="190"/>
      <c r="DA237" s="190"/>
      <c r="DB237" s="190"/>
      <c r="DC237" s="190"/>
      <c r="DD237" s="190"/>
      <c r="DE237" s="190"/>
      <c r="DF237" s="190"/>
      <c r="DG237" s="190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</row>
    <row r="238" spans="1:136" s="72" customFormat="1" ht="14.25" x14ac:dyDescent="0.25">
      <c r="A238" s="230"/>
      <c r="B238" s="179"/>
      <c r="C238" s="179">
        <v>422</v>
      </c>
      <c r="D238" s="580" t="s">
        <v>11</v>
      </c>
      <c r="E238" s="580"/>
      <c r="F238" s="580"/>
      <c r="G238" s="581"/>
      <c r="H238" s="76">
        <f t="shared" si="865"/>
        <v>42000</v>
      </c>
      <c r="I238" s="80"/>
      <c r="J238" s="94">
        <v>15000</v>
      </c>
      <c r="K238" s="82"/>
      <c r="L238" s="302"/>
      <c r="M238" s="118"/>
      <c r="N238" s="81">
        <v>12000</v>
      </c>
      <c r="O238" s="81"/>
      <c r="P238" s="81">
        <v>12000</v>
      </c>
      <c r="Q238" s="81"/>
      <c r="R238" s="81">
        <v>3000</v>
      </c>
      <c r="S238" s="82"/>
      <c r="T238" s="28">
        <f t="shared" si="868"/>
        <v>0</v>
      </c>
      <c r="U238" s="80"/>
      <c r="V238" s="94"/>
      <c r="W238" s="82"/>
      <c r="X238" s="302"/>
      <c r="Y238" s="118"/>
      <c r="Z238" s="81"/>
      <c r="AA238" s="81"/>
      <c r="AB238" s="81"/>
      <c r="AC238" s="81"/>
      <c r="AD238" s="81"/>
      <c r="AE238" s="82"/>
      <c r="AF238" s="449">
        <f t="shared" si="872"/>
        <v>42000</v>
      </c>
      <c r="AG238" s="29">
        <f t="shared" si="901"/>
        <v>0</v>
      </c>
      <c r="AH238" s="92">
        <f t="shared" si="902"/>
        <v>15000</v>
      </c>
      <c r="AI238" s="31">
        <f t="shared" si="903"/>
        <v>0</v>
      </c>
      <c r="AJ238" s="326">
        <f t="shared" si="904"/>
        <v>0</v>
      </c>
      <c r="AK238" s="290">
        <f t="shared" si="905"/>
        <v>0</v>
      </c>
      <c r="AL238" s="30">
        <f t="shared" si="906"/>
        <v>12000</v>
      </c>
      <c r="AM238" s="30">
        <f t="shared" si="907"/>
        <v>0</v>
      </c>
      <c r="AN238" s="30">
        <f t="shared" si="908"/>
        <v>12000</v>
      </c>
      <c r="AO238" s="30">
        <f t="shared" si="909"/>
        <v>0</v>
      </c>
      <c r="AP238" s="30">
        <f t="shared" si="910"/>
        <v>3000</v>
      </c>
      <c r="AQ238" s="31">
        <f t="shared" si="911"/>
        <v>0</v>
      </c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62" customFormat="1" ht="10.5" customHeight="1" x14ac:dyDescent="0.25">
      <c r="A239" s="430"/>
      <c r="B239" s="431"/>
      <c r="C239" s="431"/>
      <c r="D239" s="432"/>
      <c r="E239" s="432"/>
      <c r="F239" s="432"/>
      <c r="G239" s="432"/>
      <c r="H239" s="91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1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1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125"/>
    </row>
    <row r="240" spans="1:136" s="74" customFormat="1" ht="28.5" customHeight="1" x14ac:dyDescent="0.25">
      <c r="A240" s="590" t="s">
        <v>138</v>
      </c>
      <c r="B240" s="591"/>
      <c r="C240" s="591"/>
      <c r="D240" s="592" t="s">
        <v>120</v>
      </c>
      <c r="E240" s="592"/>
      <c r="F240" s="592"/>
      <c r="G240" s="593"/>
      <c r="H240" s="83">
        <f>SUM(I240:S240)</f>
        <v>0</v>
      </c>
      <c r="I240" s="84">
        <f>I241</f>
        <v>0</v>
      </c>
      <c r="J240" s="285">
        <f>J241</f>
        <v>0</v>
      </c>
      <c r="K240" s="86">
        <f t="shared" ref="K240:AI241" si="912">K241</f>
        <v>0</v>
      </c>
      <c r="L240" s="300">
        <f t="shared" si="912"/>
        <v>0</v>
      </c>
      <c r="M240" s="120">
        <f t="shared" si="912"/>
        <v>0</v>
      </c>
      <c r="N240" s="85">
        <f t="shared" si="912"/>
        <v>0</v>
      </c>
      <c r="O240" s="85">
        <f t="shared" si="912"/>
        <v>0</v>
      </c>
      <c r="P240" s="85">
        <f t="shared" si="912"/>
        <v>0</v>
      </c>
      <c r="Q240" s="85">
        <f t="shared" si="912"/>
        <v>0</v>
      </c>
      <c r="R240" s="85">
        <f t="shared" si="912"/>
        <v>0</v>
      </c>
      <c r="S240" s="86">
        <f t="shared" si="912"/>
        <v>0</v>
      </c>
      <c r="T240" s="245">
        <f>SUM(U240:AE240)</f>
        <v>0</v>
      </c>
      <c r="U240" s="84">
        <f>U241</f>
        <v>0</v>
      </c>
      <c r="V240" s="285">
        <f>V241</f>
        <v>0</v>
      </c>
      <c r="W240" s="86">
        <f t="shared" si="912"/>
        <v>0</v>
      </c>
      <c r="X240" s="300">
        <f t="shared" si="912"/>
        <v>0</v>
      </c>
      <c r="Y240" s="120">
        <f t="shared" si="912"/>
        <v>0</v>
      </c>
      <c r="Z240" s="85">
        <f t="shared" si="912"/>
        <v>0</v>
      </c>
      <c r="AA240" s="85">
        <f t="shared" si="912"/>
        <v>0</v>
      </c>
      <c r="AB240" s="85">
        <f t="shared" si="912"/>
        <v>0</v>
      </c>
      <c r="AC240" s="85">
        <f t="shared" si="912"/>
        <v>0</v>
      </c>
      <c r="AD240" s="85">
        <f t="shared" si="912"/>
        <v>0</v>
      </c>
      <c r="AE240" s="86">
        <f t="shared" si="912"/>
        <v>0</v>
      </c>
      <c r="AF240" s="261">
        <f>SUM(AG240:AQ240)</f>
        <v>0</v>
      </c>
      <c r="AG240" s="468">
        <f>AG241</f>
        <v>0</v>
      </c>
      <c r="AH240" s="469">
        <f>AH241</f>
        <v>0</v>
      </c>
      <c r="AI240" s="470">
        <f t="shared" si="912"/>
        <v>0</v>
      </c>
      <c r="AJ240" s="471">
        <f t="shared" ref="AI240:AQ241" si="913">AJ241</f>
        <v>0</v>
      </c>
      <c r="AK240" s="472">
        <f t="shared" si="913"/>
        <v>0</v>
      </c>
      <c r="AL240" s="473">
        <f t="shared" si="913"/>
        <v>0</v>
      </c>
      <c r="AM240" s="473">
        <f t="shared" si="913"/>
        <v>0</v>
      </c>
      <c r="AN240" s="473">
        <f t="shared" si="913"/>
        <v>0</v>
      </c>
      <c r="AO240" s="473">
        <f t="shared" si="913"/>
        <v>0</v>
      </c>
      <c r="AP240" s="473">
        <f t="shared" si="913"/>
        <v>0</v>
      </c>
      <c r="AQ240" s="470">
        <f t="shared" si="913"/>
        <v>0</v>
      </c>
      <c r="AR240" s="192"/>
      <c r="AS240" s="191"/>
      <c r="AT240" s="191"/>
      <c r="AU240" s="191"/>
      <c r="AV240" s="191"/>
      <c r="AW240" s="192"/>
      <c r="AX240" s="192"/>
      <c r="AY240" s="192"/>
      <c r="AZ240" s="192"/>
      <c r="BA240" s="192"/>
      <c r="BB240" s="192"/>
      <c r="BC240" s="192"/>
      <c r="BD240" s="192"/>
      <c r="BE240" s="192"/>
      <c r="BF240" s="192"/>
      <c r="BG240" s="192"/>
      <c r="BH240" s="192"/>
      <c r="BI240" s="192"/>
      <c r="BJ240" s="192"/>
      <c r="BK240" s="192"/>
      <c r="BL240" s="192"/>
      <c r="BM240" s="192"/>
      <c r="BN240" s="192"/>
      <c r="BO240" s="192"/>
      <c r="BP240" s="192"/>
      <c r="BQ240" s="192"/>
      <c r="BR240" s="192"/>
      <c r="BS240" s="192"/>
      <c r="BT240" s="192"/>
      <c r="BU240" s="192"/>
      <c r="BV240" s="192"/>
      <c r="BW240" s="192"/>
      <c r="BX240" s="192"/>
      <c r="BY240" s="192"/>
      <c r="BZ240" s="192"/>
      <c r="CA240" s="192"/>
      <c r="CB240" s="192"/>
      <c r="CC240" s="192"/>
      <c r="CD240" s="192"/>
      <c r="CE240" s="192"/>
      <c r="CF240" s="192"/>
      <c r="CG240" s="192"/>
      <c r="CH240" s="192"/>
      <c r="CI240" s="192"/>
      <c r="CJ240" s="192"/>
      <c r="CK240" s="192"/>
      <c r="CL240" s="192"/>
      <c r="CM240" s="192"/>
      <c r="CN240" s="192"/>
      <c r="CO240" s="192"/>
      <c r="CP240" s="192"/>
      <c r="CQ240" s="192"/>
      <c r="CR240" s="192"/>
      <c r="CS240" s="192"/>
      <c r="CT240" s="192"/>
      <c r="CU240" s="192"/>
      <c r="CV240" s="192"/>
      <c r="CW240" s="192"/>
      <c r="CX240" s="192"/>
      <c r="CY240" s="192"/>
      <c r="CZ240" s="192"/>
      <c r="DA240" s="192"/>
      <c r="DB240" s="192"/>
      <c r="DC240" s="192"/>
      <c r="DD240" s="192"/>
      <c r="DE240" s="192"/>
      <c r="DF240" s="192"/>
      <c r="DG240" s="192"/>
      <c r="DH240" s="192"/>
      <c r="DI240" s="192"/>
      <c r="DJ240" s="192"/>
      <c r="DK240" s="192"/>
      <c r="DL240" s="192"/>
      <c r="DM240" s="192"/>
      <c r="DN240" s="192"/>
      <c r="DO240" s="192"/>
      <c r="DP240" s="192"/>
      <c r="DQ240" s="192"/>
      <c r="DR240" s="192"/>
      <c r="DS240" s="192"/>
      <c r="DT240" s="192"/>
      <c r="DU240" s="192"/>
      <c r="DV240" s="192"/>
      <c r="DW240" s="192"/>
      <c r="DX240" s="192"/>
      <c r="DY240" s="192"/>
      <c r="DZ240" s="192"/>
      <c r="EA240" s="192"/>
      <c r="EB240" s="192"/>
      <c r="EC240" s="192"/>
      <c r="ED240" s="192"/>
      <c r="EE240" s="192"/>
      <c r="EF240" s="192"/>
    </row>
    <row r="241" spans="1:136" s="74" customFormat="1" ht="15.75" customHeight="1" x14ac:dyDescent="0.25">
      <c r="A241" s="436">
        <v>3</v>
      </c>
      <c r="B241" s="68"/>
      <c r="C241" s="90"/>
      <c r="D241" s="578" t="s">
        <v>16</v>
      </c>
      <c r="E241" s="578"/>
      <c r="F241" s="578"/>
      <c r="G241" s="579"/>
      <c r="H241" s="75">
        <f>SUM(I241:S241)</f>
        <v>0</v>
      </c>
      <c r="I241" s="77">
        <f>I242</f>
        <v>0</v>
      </c>
      <c r="J241" s="61">
        <f>J242</f>
        <v>0</v>
      </c>
      <c r="K241" s="79">
        <f t="shared" si="912"/>
        <v>0</v>
      </c>
      <c r="L241" s="301">
        <f t="shared" si="912"/>
        <v>0</v>
      </c>
      <c r="M241" s="95">
        <f t="shared" si="912"/>
        <v>0</v>
      </c>
      <c r="N241" s="78">
        <f t="shared" si="912"/>
        <v>0</v>
      </c>
      <c r="O241" s="78">
        <f t="shared" si="912"/>
        <v>0</v>
      </c>
      <c r="P241" s="78">
        <f t="shared" si="912"/>
        <v>0</v>
      </c>
      <c r="Q241" s="78">
        <f t="shared" si="912"/>
        <v>0</v>
      </c>
      <c r="R241" s="78">
        <f t="shared" si="912"/>
        <v>0</v>
      </c>
      <c r="S241" s="79">
        <f t="shared" si="912"/>
        <v>0</v>
      </c>
      <c r="T241" s="237">
        <f>SUM(U241:AE241)</f>
        <v>0</v>
      </c>
      <c r="U241" s="77">
        <f>U242</f>
        <v>0</v>
      </c>
      <c r="V241" s="61">
        <f>V242</f>
        <v>0</v>
      </c>
      <c r="W241" s="79">
        <f t="shared" si="912"/>
        <v>0</v>
      </c>
      <c r="X241" s="301">
        <f t="shared" si="912"/>
        <v>0</v>
      </c>
      <c r="Y241" s="95">
        <f t="shared" si="912"/>
        <v>0</v>
      </c>
      <c r="Z241" s="78">
        <f t="shared" si="912"/>
        <v>0</v>
      </c>
      <c r="AA241" s="78">
        <f t="shared" si="912"/>
        <v>0</v>
      </c>
      <c r="AB241" s="78">
        <f t="shared" si="912"/>
        <v>0</v>
      </c>
      <c r="AC241" s="78">
        <f t="shared" si="912"/>
        <v>0</v>
      </c>
      <c r="AD241" s="78">
        <f t="shared" si="912"/>
        <v>0</v>
      </c>
      <c r="AE241" s="79">
        <f t="shared" si="912"/>
        <v>0</v>
      </c>
      <c r="AF241" s="262">
        <f>SUM(AG241:AQ241)</f>
        <v>0</v>
      </c>
      <c r="AG241" s="315">
        <f>AG242</f>
        <v>0</v>
      </c>
      <c r="AH241" s="263">
        <f>AH242</f>
        <v>0</v>
      </c>
      <c r="AI241" s="239">
        <f t="shared" si="913"/>
        <v>0</v>
      </c>
      <c r="AJ241" s="303">
        <f t="shared" si="913"/>
        <v>0</v>
      </c>
      <c r="AK241" s="240">
        <f t="shared" si="913"/>
        <v>0</v>
      </c>
      <c r="AL241" s="241">
        <f t="shared" si="913"/>
        <v>0</v>
      </c>
      <c r="AM241" s="241">
        <f t="shared" si="913"/>
        <v>0</v>
      </c>
      <c r="AN241" s="241">
        <f t="shared" si="913"/>
        <v>0</v>
      </c>
      <c r="AO241" s="241">
        <f t="shared" si="913"/>
        <v>0</v>
      </c>
      <c r="AP241" s="241">
        <f t="shared" si="913"/>
        <v>0</v>
      </c>
      <c r="AQ241" s="239">
        <f t="shared" si="913"/>
        <v>0</v>
      </c>
      <c r="AR241" s="192"/>
      <c r="AS241" s="191"/>
      <c r="AT241" s="191"/>
      <c r="AU241" s="191"/>
      <c r="AV241" s="191"/>
      <c r="AW241" s="192"/>
      <c r="AX241" s="192"/>
      <c r="AY241" s="192"/>
      <c r="AZ241" s="192"/>
      <c r="BA241" s="192"/>
      <c r="BB241" s="192"/>
      <c r="BC241" s="192"/>
      <c r="BD241" s="192"/>
      <c r="BE241" s="192"/>
      <c r="BF241" s="192"/>
      <c r="BG241" s="192"/>
      <c r="BH241" s="192"/>
      <c r="BI241" s="192"/>
      <c r="BJ241" s="192"/>
      <c r="BK241" s="192"/>
      <c r="BL241" s="192"/>
      <c r="BM241" s="192"/>
      <c r="BN241" s="192"/>
      <c r="BO241" s="192"/>
      <c r="BP241" s="192"/>
      <c r="BQ241" s="192"/>
      <c r="BR241" s="192"/>
      <c r="BS241" s="192"/>
      <c r="BT241" s="192"/>
      <c r="BU241" s="192"/>
      <c r="BV241" s="192"/>
      <c r="BW241" s="192"/>
      <c r="BX241" s="192"/>
      <c r="BY241" s="192"/>
      <c r="BZ241" s="192"/>
      <c r="CA241" s="192"/>
      <c r="CB241" s="192"/>
      <c r="CC241" s="192"/>
      <c r="CD241" s="192"/>
      <c r="CE241" s="192"/>
      <c r="CF241" s="192"/>
      <c r="CG241" s="192"/>
      <c r="CH241" s="192"/>
      <c r="CI241" s="192"/>
      <c r="CJ241" s="192"/>
      <c r="CK241" s="192"/>
      <c r="CL241" s="192"/>
      <c r="CM241" s="192"/>
      <c r="CN241" s="192"/>
      <c r="CO241" s="192"/>
      <c r="CP241" s="192"/>
      <c r="CQ241" s="192"/>
      <c r="CR241" s="192"/>
      <c r="CS241" s="192"/>
      <c r="CT241" s="192"/>
      <c r="CU241" s="192"/>
      <c r="CV241" s="192"/>
      <c r="CW241" s="192"/>
      <c r="CX241" s="192"/>
      <c r="CY241" s="192"/>
      <c r="CZ241" s="192"/>
      <c r="DA241" s="192"/>
      <c r="DB241" s="192"/>
      <c r="DC241" s="192"/>
      <c r="DD241" s="192"/>
      <c r="DE241" s="192"/>
      <c r="DF241" s="192"/>
      <c r="DG241" s="192"/>
      <c r="DH241" s="192"/>
      <c r="DI241" s="192"/>
      <c r="DJ241" s="192"/>
      <c r="DK241" s="192"/>
      <c r="DL241" s="192"/>
      <c r="DM241" s="192"/>
      <c r="DN241" s="192"/>
      <c r="DO241" s="192"/>
      <c r="DP241" s="192"/>
      <c r="DQ241" s="192"/>
      <c r="DR241" s="192"/>
      <c r="DS241" s="192"/>
      <c r="DT241" s="192"/>
      <c r="DU241" s="192"/>
      <c r="DV241" s="192"/>
      <c r="DW241" s="192"/>
      <c r="DX241" s="192"/>
      <c r="DY241" s="192"/>
      <c r="DZ241" s="192"/>
      <c r="EA241" s="192"/>
      <c r="EB241" s="192"/>
      <c r="EC241" s="192"/>
      <c r="ED241" s="192"/>
      <c r="EE241" s="192"/>
      <c r="EF241" s="192"/>
    </row>
    <row r="242" spans="1:136" s="73" customFormat="1" ht="15.75" customHeight="1" x14ac:dyDescent="0.25">
      <c r="A242" s="576">
        <v>32</v>
      </c>
      <c r="B242" s="577"/>
      <c r="C242" s="90"/>
      <c r="D242" s="578" t="s">
        <v>4</v>
      </c>
      <c r="E242" s="578"/>
      <c r="F242" s="578"/>
      <c r="G242" s="579"/>
      <c r="H242" s="75">
        <f>SUM(I242:S242)</f>
        <v>0</v>
      </c>
      <c r="I242" s="77">
        <f>I243+I244</f>
        <v>0</v>
      </c>
      <c r="J242" s="61">
        <f>J243+J244</f>
        <v>0</v>
      </c>
      <c r="K242" s="79">
        <f t="shared" ref="K242:S242" si="914">K243+K244</f>
        <v>0</v>
      </c>
      <c r="L242" s="301">
        <f t="shared" si="914"/>
        <v>0</v>
      </c>
      <c r="M242" s="95">
        <f t="shared" si="914"/>
        <v>0</v>
      </c>
      <c r="N242" s="78">
        <f t="shared" si="914"/>
        <v>0</v>
      </c>
      <c r="O242" s="78">
        <f t="shared" ref="O242" si="915">O243+O244</f>
        <v>0</v>
      </c>
      <c r="P242" s="78">
        <f t="shared" si="914"/>
        <v>0</v>
      </c>
      <c r="Q242" s="78">
        <f t="shared" si="914"/>
        <v>0</v>
      </c>
      <c r="R242" s="78">
        <f t="shared" si="914"/>
        <v>0</v>
      </c>
      <c r="S242" s="79">
        <f t="shared" si="914"/>
        <v>0</v>
      </c>
      <c r="T242" s="237">
        <f>SUM(U242:AE242)</f>
        <v>0</v>
      </c>
      <c r="U242" s="77">
        <f>U243+U244</f>
        <v>0</v>
      </c>
      <c r="V242" s="61">
        <f>V243+V244</f>
        <v>0</v>
      </c>
      <c r="W242" s="79">
        <f t="shared" ref="W242:AE242" si="916">W243+W244</f>
        <v>0</v>
      </c>
      <c r="X242" s="301">
        <f t="shared" si="916"/>
        <v>0</v>
      </c>
      <c r="Y242" s="95">
        <f t="shared" si="916"/>
        <v>0</v>
      </c>
      <c r="Z242" s="78">
        <f t="shared" si="916"/>
        <v>0</v>
      </c>
      <c r="AA242" s="78">
        <f t="shared" ref="AA242" si="917">AA243+AA244</f>
        <v>0</v>
      </c>
      <c r="AB242" s="78">
        <f t="shared" si="916"/>
        <v>0</v>
      </c>
      <c r="AC242" s="78">
        <f t="shared" si="916"/>
        <v>0</v>
      </c>
      <c r="AD242" s="78">
        <f t="shared" si="916"/>
        <v>0</v>
      </c>
      <c r="AE242" s="79">
        <f t="shared" si="916"/>
        <v>0</v>
      </c>
      <c r="AF242" s="262">
        <f>SUM(AG242:AQ242)</f>
        <v>0</v>
      </c>
      <c r="AG242" s="315">
        <f>AG243+AG244</f>
        <v>0</v>
      </c>
      <c r="AH242" s="263">
        <f>AH243+AH244</f>
        <v>0</v>
      </c>
      <c r="AI242" s="239">
        <f t="shared" ref="AI242:AQ242" si="918">AI243+AI244</f>
        <v>0</v>
      </c>
      <c r="AJ242" s="303">
        <f t="shared" si="918"/>
        <v>0</v>
      </c>
      <c r="AK242" s="240">
        <f t="shared" si="918"/>
        <v>0</v>
      </c>
      <c r="AL242" s="241">
        <f t="shared" si="918"/>
        <v>0</v>
      </c>
      <c r="AM242" s="241">
        <f t="shared" ref="AM242" si="919">AM243+AM244</f>
        <v>0</v>
      </c>
      <c r="AN242" s="241">
        <f t="shared" si="918"/>
        <v>0</v>
      </c>
      <c r="AO242" s="241">
        <f t="shared" si="918"/>
        <v>0</v>
      </c>
      <c r="AP242" s="241">
        <f t="shared" si="918"/>
        <v>0</v>
      </c>
      <c r="AQ242" s="239">
        <f t="shared" si="918"/>
        <v>0</v>
      </c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0"/>
      <c r="BN242" s="190"/>
      <c r="BO242" s="190"/>
      <c r="BP242" s="190"/>
      <c r="BQ242" s="190"/>
      <c r="BR242" s="190"/>
      <c r="BS242" s="190"/>
      <c r="BT242" s="190"/>
      <c r="BU242" s="190"/>
      <c r="BV242" s="190"/>
      <c r="BW242" s="190"/>
      <c r="BX242" s="190"/>
      <c r="BY242" s="190"/>
      <c r="BZ242" s="190"/>
      <c r="CA242" s="190"/>
      <c r="CB242" s="190"/>
      <c r="CC242" s="190"/>
      <c r="CD242" s="190"/>
      <c r="CE242" s="190"/>
      <c r="CF242" s="190"/>
      <c r="CG242" s="190"/>
      <c r="CH242" s="190"/>
      <c r="CI242" s="190"/>
      <c r="CJ242" s="190"/>
      <c r="CK242" s="190"/>
      <c r="CL242" s="190"/>
      <c r="CM242" s="190"/>
      <c r="CN242" s="190"/>
      <c r="CO242" s="190"/>
      <c r="CP242" s="190"/>
      <c r="CQ242" s="190"/>
      <c r="CR242" s="190"/>
      <c r="CS242" s="190"/>
      <c r="CT242" s="190"/>
      <c r="CU242" s="190"/>
      <c r="CV242" s="190"/>
      <c r="CW242" s="190"/>
      <c r="CX242" s="190"/>
      <c r="CY242" s="190"/>
      <c r="CZ242" s="190"/>
      <c r="DA242" s="190"/>
      <c r="DB242" s="190"/>
      <c r="DC242" s="190"/>
      <c r="DD242" s="190"/>
      <c r="DE242" s="190"/>
      <c r="DF242" s="190"/>
      <c r="DG242" s="190"/>
      <c r="DH242" s="190"/>
      <c r="DI242" s="190"/>
      <c r="DJ242" s="190"/>
      <c r="DK242" s="190"/>
      <c r="DL242" s="190"/>
      <c r="DM242" s="190"/>
      <c r="DN242" s="190"/>
      <c r="DO242" s="190"/>
      <c r="DP242" s="190"/>
      <c r="DQ242" s="190"/>
      <c r="DR242" s="190"/>
      <c r="DS242" s="190"/>
      <c r="DT242" s="190"/>
      <c r="DU242" s="190"/>
      <c r="DV242" s="190"/>
      <c r="DW242" s="190"/>
      <c r="DX242" s="190"/>
      <c r="DY242" s="190"/>
      <c r="DZ242" s="190"/>
      <c r="EA242" s="190"/>
      <c r="EB242" s="190"/>
      <c r="EC242" s="190"/>
      <c r="ED242" s="190"/>
      <c r="EE242" s="190"/>
      <c r="EF242" s="190"/>
    </row>
    <row r="243" spans="1:136" s="72" customFormat="1" ht="15.75" customHeight="1" x14ac:dyDescent="0.25">
      <c r="A243" s="230"/>
      <c r="B243" s="179"/>
      <c r="C243" s="179">
        <v>322</v>
      </c>
      <c r="D243" s="580" t="s">
        <v>6</v>
      </c>
      <c r="E243" s="580"/>
      <c r="F243" s="580"/>
      <c r="G243" s="580"/>
      <c r="H243" s="76">
        <f>SUM(I243:S243)</f>
        <v>0</v>
      </c>
      <c r="I243" s="80"/>
      <c r="J243" s="94"/>
      <c r="K243" s="82"/>
      <c r="L243" s="302"/>
      <c r="M243" s="118"/>
      <c r="N243" s="81"/>
      <c r="O243" s="81"/>
      <c r="P243" s="81"/>
      <c r="Q243" s="81"/>
      <c r="R243" s="81"/>
      <c r="S243" s="82"/>
      <c r="T243" s="28">
        <f>SUM(U243:AE243)</f>
        <v>0</v>
      </c>
      <c r="U243" s="80"/>
      <c r="V243" s="94"/>
      <c r="W243" s="82"/>
      <c r="X243" s="302"/>
      <c r="Y243" s="118"/>
      <c r="Z243" s="81"/>
      <c r="AA243" s="81"/>
      <c r="AB243" s="81"/>
      <c r="AC243" s="81"/>
      <c r="AD243" s="81"/>
      <c r="AE243" s="82"/>
      <c r="AF243" s="109">
        <f>SUM(AG243:AQ243)</f>
        <v>0</v>
      </c>
      <c r="AG243" s="29">
        <f t="shared" ref="AG243:AG244" si="920">I243+U243</f>
        <v>0</v>
      </c>
      <c r="AH243" s="92">
        <f t="shared" ref="AH243:AH244" si="921">J243+V243</f>
        <v>0</v>
      </c>
      <c r="AI243" s="31">
        <f t="shared" ref="AI243:AI244" si="922">K243+W243</f>
        <v>0</v>
      </c>
      <c r="AJ243" s="326">
        <f t="shared" ref="AJ243:AJ244" si="923">L243+X243</f>
        <v>0</v>
      </c>
      <c r="AK243" s="290">
        <f t="shared" ref="AK243:AK244" si="924">M243+Y243</f>
        <v>0</v>
      </c>
      <c r="AL243" s="30">
        <f t="shared" ref="AL243:AL244" si="925">N243+Z243</f>
        <v>0</v>
      </c>
      <c r="AM243" s="30">
        <f t="shared" ref="AM243:AM244" si="926">O243+AA243</f>
        <v>0</v>
      </c>
      <c r="AN243" s="30">
        <f t="shared" ref="AN243:AN244" si="927">P243+AB243</f>
        <v>0</v>
      </c>
      <c r="AO243" s="30">
        <f t="shared" ref="AO243:AO244" si="928">Q243+AC243</f>
        <v>0</v>
      </c>
      <c r="AP243" s="30">
        <f t="shared" ref="AP243:AP244" si="929">R243+AD243</f>
        <v>0</v>
      </c>
      <c r="AQ243" s="31">
        <f t="shared" ref="AQ243:AQ244" si="930">S243+AE243</f>
        <v>0</v>
      </c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</row>
    <row r="244" spans="1:136" s="72" customFormat="1" ht="15.75" customHeight="1" x14ac:dyDescent="0.25">
      <c r="A244" s="230"/>
      <c r="B244" s="179"/>
      <c r="C244" s="179">
        <v>323</v>
      </c>
      <c r="D244" s="580" t="s">
        <v>7</v>
      </c>
      <c r="E244" s="580"/>
      <c r="F244" s="580"/>
      <c r="G244" s="580"/>
      <c r="H244" s="76">
        <f>SUM(I244:S244)</f>
        <v>0</v>
      </c>
      <c r="I244" s="80"/>
      <c r="J244" s="94"/>
      <c r="K244" s="82"/>
      <c r="L244" s="302"/>
      <c r="M244" s="118"/>
      <c r="N244" s="81"/>
      <c r="O244" s="81"/>
      <c r="P244" s="81"/>
      <c r="Q244" s="81"/>
      <c r="R244" s="81"/>
      <c r="S244" s="82"/>
      <c r="T244" s="28">
        <f>SUM(U244:AE244)</f>
        <v>0</v>
      </c>
      <c r="U244" s="80"/>
      <c r="V244" s="94"/>
      <c r="W244" s="82"/>
      <c r="X244" s="302"/>
      <c r="Y244" s="118"/>
      <c r="Z244" s="81"/>
      <c r="AA244" s="81"/>
      <c r="AB244" s="81"/>
      <c r="AC244" s="81"/>
      <c r="AD244" s="81"/>
      <c r="AE244" s="82"/>
      <c r="AF244" s="109">
        <f>SUM(AG244:AQ244)</f>
        <v>0</v>
      </c>
      <c r="AG244" s="29">
        <f t="shared" si="920"/>
        <v>0</v>
      </c>
      <c r="AH244" s="92">
        <f t="shared" si="921"/>
        <v>0</v>
      </c>
      <c r="AI244" s="31">
        <f t="shared" si="922"/>
        <v>0</v>
      </c>
      <c r="AJ244" s="326">
        <f t="shared" si="923"/>
        <v>0</v>
      </c>
      <c r="AK244" s="290">
        <f t="shared" si="924"/>
        <v>0</v>
      </c>
      <c r="AL244" s="30">
        <f t="shared" si="925"/>
        <v>0</v>
      </c>
      <c r="AM244" s="30">
        <f t="shared" si="926"/>
        <v>0</v>
      </c>
      <c r="AN244" s="30">
        <f t="shared" si="927"/>
        <v>0</v>
      </c>
      <c r="AO244" s="30">
        <f t="shared" si="928"/>
        <v>0</v>
      </c>
      <c r="AP244" s="30">
        <f t="shared" si="929"/>
        <v>0</v>
      </c>
      <c r="AQ244" s="31">
        <f t="shared" si="930"/>
        <v>0</v>
      </c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</row>
    <row r="245" spans="1:136" s="62" customFormat="1" ht="10.5" customHeight="1" x14ac:dyDescent="0.25">
      <c r="A245" s="430"/>
      <c r="B245" s="431"/>
      <c r="C245" s="431"/>
      <c r="D245" s="432"/>
      <c r="E245" s="432"/>
      <c r="F245" s="432"/>
      <c r="G245" s="432"/>
      <c r="H245" s="91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1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1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125"/>
      <c r="AR245" s="206"/>
      <c r="AS245" s="191"/>
      <c r="AT245" s="191"/>
      <c r="AU245" s="191"/>
      <c r="AV245" s="191"/>
    </row>
    <row r="246" spans="1:136" s="110" customFormat="1" ht="27" customHeight="1" x14ac:dyDescent="0.25">
      <c r="A246" s="594" t="s">
        <v>141</v>
      </c>
      <c r="B246" s="595"/>
      <c r="C246" s="595"/>
      <c r="D246" s="596" t="s">
        <v>142</v>
      </c>
      <c r="E246" s="596"/>
      <c r="F246" s="596"/>
      <c r="G246" s="597"/>
      <c r="H246" s="97">
        <f t="shared" ref="H246:H251" si="931">SUM(I246:S246)</f>
        <v>0</v>
      </c>
      <c r="I246" s="98">
        <f t="shared" ref="I246:J248" si="932">I247</f>
        <v>0</v>
      </c>
      <c r="J246" s="284">
        <f t="shared" si="932"/>
        <v>0</v>
      </c>
      <c r="K246" s="122">
        <f t="shared" ref="K246:S246" si="933">K247</f>
        <v>0</v>
      </c>
      <c r="L246" s="299">
        <f t="shared" si="933"/>
        <v>0</v>
      </c>
      <c r="M246" s="119">
        <f t="shared" si="933"/>
        <v>0</v>
      </c>
      <c r="N246" s="99">
        <f t="shared" si="933"/>
        <v>0</v>
      </c>
      <c r="O246" s="99">
        <f t="shared" si="933"/>
        <v>0</v>
      </c>
      <c r="P246" s="99">
        <f t="shared" si="933"/>
        <v>0</v>
      </c>
      <c r="Q246" s="99">
        <f t="shared" si="933"/>
        <v>0</v>
      </c>
      <c r="R246" s="99">
        <f t="shared" si="933"/>
        <v>0</v>
      </c>
      <c r="S246" s="122">
        <f t="shared" si="933"/>
        <v>0</v>
      </c>
      <c r="T246" s="246">
        <f t="shared" ref="T246:T251" si="934">SUM(U246:AE246)</f>
        <v>0</v>
      </c>
      <c r="U246" s="98">
        <f t="shared" ref="U246:AE246" si="935">U247</f>
        <v>0</v>
      </c>
      <c r="V246" s="284">
        <f t="shared" si="935"/>
        <v>0</v>
      </c>
      <c r="W246" s="122">
        <f t="shared" si="935"/>
        <v>0</v>
      </c>
      <c r="X246" s="299">
        <f t="shared" si="935"/>
        <v>0</v>
      </c>
      <c r="Y246" s="119">
        <f t="shared" si="935"/>
        <v>0</v>
      </c>
      <c r="Z246" s="99">
        <f t="shared" si="935"/>
        <v>0</v>
      </c>
      <c r="AA246" s="99">
        <f t="shared" si="935"/>
        <v>0</v>
      </c>
      <c r="AB246" s="99">
        <f t="shared" si="935"/>
        <v>0</v>
      </c>
      <c r="AC246" s="99">
        <f t="shared" si="935"/>
        <v>0</v>
      </c>
      <c r="AD246" s="99">
        <f t="shared" si="935"/>
        <v>0</v>
      </c>
      <c r="AE246" s="122">
        <f t="shared" si="935"/>
        <v>0</v>
      </c>
      <c r="AF246" s="260">
        <f t="shared" ref="AF246:AF251" si="936">SUM(AG246:AQ246)</f>
        <v>0</v>
      </c>
      <c r="AG246" s="462">
        <f t="shared" ref="AG246:AQ246" si="937">AG247</f>
        <v>0</v>
      </c>
      <c r="AH246" s="463">
        <f t="shared" si="937"/>
        <v>0</v>
      </c>
      <c r="AI246" s="464">
        <f t="shared" si="937"/>
        <v>0</v>
      </c>
      <c r="AJ246" s="465">
        <f t="shared" si="937"/>
        <v>0</v>
      </c>
      <c r="AK246" s="466">
        <f t="shared" si="937"/>
        <v>0</v>
      </c>
      <c r="AL246" s="467">
        <f t="shared" si="937"/>
        <v>0</v>
      </c>
      <c r="AM246" s="467">
        <f t="shared" si="937"/>
        <v>0</v>
      </c>
      <c r="AN246" s="467">
        <f t="shared" si="937"/>
        <v>0</v>
      </c>
      <c r="AO246" s="467">
        <f>AO247</f>
        <v>0</v>
      </c>
      <c r="AP246" s="467">
        <f t="shared" si="937"/>
        <v>0</v>
      </c>
      <c r="AQ246" s="464">
        <f t="shared" si="937"/>
        <v>0</v>
      </c>
      <c r="AR246" s="206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1"/>
      <c r="BN246" s="191"/>
      <c r="BO246" s="191"/>
      <c r="BP246" s="191"/>
      <c r="BQ246" s="191"/>
      <c r="BR246" s="191"/>
      <c r="BS246" s="191"/>
      <c r="BT246" s="191"/>
      <c r="BU246" s="191"/>
      <c r="BV246" s="191"/>
      <c r="BW246" s="191"/>
      <c r="BX246" s="191"/>
      <c r="BY246" s="191"/>
      <c r="BZ246" s="191"/>
      <c r="CA246" s="191"/>
      <c r="CB246" s="191"/>
      <c r="CC246" s="191"/>
      <c r="CD246" s="191"/>
      <c r="CE246" s="191"/>
      <c r="CF246" s="191"/>
      <c r="CG246" s="191"/>
      <c r="CH246" s="191"/>
      <c r="CI246" s="191"/>
      <c r="CJ246" s="191"/>
      <c r="CK246" s="191"/>
      <c r="CL246" s="191"/>
      <c r="CM246" s="191"/>
      <c r="CN246" s="191"/>
      <c r="CO246" s="191"/>
      <c r="CP246" s="191"/>
      <c r="CQ246" s="191"/>
      <c r="CR246" s="191"/>
      <c r="CS246" s="191"/>
      <c r="CT246" s="191"/>
      <c r="CU246" s="191"/>
      <c r="CV246" s="191"/>
      <c r="CW246" s="191"/>
      <c r="CX246" s="191"/>
      <c r="CY246" s="191"/>
      <c r="CZ246" s="191"/>
      <c r="DA246" s="191"/>
      <c r="DB246" s="191"/>
      <c r="DC246" s="191"/>
      <c r="DD246" s="191"/>
      <c r="DE246" s="191"/>
      <c r="DF246" s="191"/>
      <c r="DG246" s="191"/>
      <c r="DH246" s="191"/>
      <c r="DI246" s="191"/>
      <c r="DJ246" s="191"/>
      <c r="DK246" s="191"/>
      <c r="DL246" s="191"/>
      <c r="DM246" s="191"/>
      <c r="DN246" s="191"/>
      <c r="DO246" s="191"/>
      <c r="DP246" s="191"/>
      <c r="DQ246" s="191"/>
      <c r="DR246" s="191"/>
      <c r="DS246" s="191"/>
      <c r="DT246" s="191"/>
      <c r="DU246" s="191"/>
      <c r="DV246" s="191"/>
      <c r="DW246" s="191"/>
      <c r="DX246" s="191"/>
      <c r="DY246" s="191"/>
      <c r="DZ246" s="191"/>
      <c r="EA246" s="191"/>
      <c r="EB246" s="191"/>
      <c r="EC246" s="191"/>
      <c r="ED246" s="191"/>
      <c r="EE246" s="191"/>
      <c r="EF246" s="191"/>
    </row>
    <row r="247" spans="1:136" s="64" customFormat="1" ht="26.1" customHeight="1" x14ac:dyDescent="0.25">
      <c r="A247" s="590" t="s">
        <v>143</v>
      </c>
      <c r="B247" s="591"/>
      <c r="C247" s="591"/>
      <c r="D247" s="592" t="s">
        <v>144</v>
      </c>
      <c r="E247" s="592"/>
      <c r="F247" s="592"/>
      <c r="G247" s="593"/>
      <c r="H247" s="83">
        <f t="shared" si="931"/>
        <v>0</v>
      </c>
      <c r="I247" s="84">
        <f t="shared" si="932"/>
        <v>0</v>
      </c>
      <c r="J247" s="285">
        <f t="shared" si="932"/>
        <v>0</v>
      </c>
      <c r="K247" s="86">
        <f t="shared" ref="K247:S248" si="938">K248</f>
        <v>0</v>
      </c>
      <c r="L247" s="300">
        <f t="shared" si="938"/>
        <v>0</v>
      </c>
      <c r="M247" s="120">
        <f t="shared" si="938"/>
        <v>0</v>
      </c>
      <c r="N247" s="85">
        <f t="shared" si="938"/>
        <v>0</v>
      </c>
      <c r="O247" s="85">
        <f t="shared" si="938"/>
        <v>0</v>
      </c>
      <c r="P247" s="85">
        <f t="shared" si="938"/>
        <v>0</v>
      </c>
      <c r="Q247" s="85">
        <f t="shared" si="938"/>
        <v>0</v>
      </c>
      <c r="R247" s="85">
        <f t="shared" si="938"/>
        <v>0</v>
      </c>
      <c r="S247" s="86">
        <f t="shared" si="938"/>
        <v>0</v>
      </c>
      <c r="T247" s="245">
        <f t="shared" si="934"/>
        <v>0</v>
      </c>
      <c r="U247" s="84">
        <f t="shared" ref="U247:AE248" si="939">U248</f>
        <v>0</v>
      </c>
      <c r="V247" s="285">
        <f t="shared" si="939"/>
        <v>0</v>
      </c>
      <c r="W247" s="86">
        <f t="shared" si="939"/>
        <v>0</v>
      </c>
      <c r="X247" s="300">
        <f t="shared" si="939"/>
        <v>0</v>
      </c>
      <c r="Y247" s="120">
        <f t="shared" si="939"/>
        <v>0</v>
      </c>
      <c r="Z247" s="85">
        <f t="shared" si="939"/>
        <v>0</v>
      </c>
      <c r="AA247" s="85">
        <f t="shared" si="939"/>
        <v>0</v>
      </c>
      <c r="AB247" s="85">
        <f t="shared" si="939"/>
        <v>0</v>
      </c>
      <c r="AC247" s="85">
        <f t="shared" si="939"/>
        <v>0</v>
      </c>
      <c r="AD247" s="85">
        <f t="shared" si="939"/>
        <v>0</v>
      </c>
      <c r="AE247" s="86">
        <f t="shared" si="939"/>
        <v>0</v>
      </c>
      <c r="AF247" s="261">
        <f t="shared" si="936"/>
        <v>0</v>
      </c>
      <c r="AG247" s="468">
        <f t="shared" ref="AG247:AN248" si="940">AG248</f>
        <v>0</v>
      </c>
      <c r="AH247" s="469">
        <f t="shared" si="940"/>
        <v>0</v>
      </c>
      <c r="AI247" s="470">
        <f t="shared" si="940"/>
        <v>0</v>
      </c>
      <c r="AJ247" s="471">
        <f t="shared" si="940"/>
        <v>0</v>
      </c>
      <c r="AK247" s="472">
        <f t="shared" si="940"/>
        <v>0</v>
      </c>
      <c r="AL247" s="473">
        <f t="shared" si="940"/>
        <v>0</v>
      </c>
      <c r="AM247" s="473">
        <f t="shared" si="940"/>
        <v>0</v>
      </c>
      <c r="AN247" s="473">
        <f t="shared" si="940"/>
        <v>0</v>
      </c>
      <c r="AO247" s="473">
        <f>AO248</f>
        <v>0</v>
      </c>
      <c r="AP247" s="473">
        <f>AP248</f>
        <v>0</v>
      </c>
      <c r="AQ247" s="470">
        <f>AQ248</f>
        <v>0</v>
      </c>
      <c r="AR247" s="206"/>
      <c r="AS247" s="190"/>
      <c r="AT247" s="190"/>
      <c r="AU247" s="190"/>
      <c r="AV247" s="190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</row>
    <row r="248" spans="1:136" s="74" customFormat="1" ht="27" customHeight="1" x14ac:dyDescent="0.25">
      <c r="A248" s="436">
        <v>5</v>
      </c>
      <c r="B248" s="68"/>
      <c r="C248" s="68"/>
      <c r="D248" s="578" t="s">
        <v>69</v>
      </c>
      <c r="E248" s="578"/>
      <c r="F248" s="578"/>
      <c r="G248" s="579"/>
      <c r="H248" s="75">
        <f t="shared" si="931"/>
        <v>0</v>
      </c>
      <c r="I248" s="77">
        <f t="shared" si="932"/>
        <v>0</v>
      </c>
      <c r="J248" s="61">
        <f t="shared" si="932"/>
        <v>0</v>
      </c>
      <c r="K248" s="79">
        <f t="shared" si="938"/>
        <v>0</v>
      </c>
      <c r="L248" s="301">
        <f t="shared" si="938"/>
        <v>0</v>
      </c>
      <c r="M248" s="95">
        <f t="shared" si="938"/>
        <v>0</v>
      </c>
      <c r="N248" s="78">
        <f t="shared" si="938"/>
        <v>0</v>
      </c>
      <c r="O248" s="78">
        <f t="shared" si="938"/>
        <v>0</v>
      </c>
      <c r="P248" s="78">
        <f t="shared" si="938"/>
        <v>0</v>
      </c>
      <c r="Q248" s="78">
        <f t="shared" si="938"/>
        <v>0</v>
      </c>
      <c r="R248" s="78">
        <f t="shared" si="938"/>
        <v>0</v>
      </c>
      <c r="S248" s="79">
        <f t="shared" si="938"/>
        <v>0</v>
      </c>
      <c r="T248" s="237">
        <f t="shared" si="934"/>
        <v>0</v>
      </c>
      <c r="U248" s="77">
        <f t="shared" si="939"/>
        <v>0</v>
      </c>
      <c r="V248" s="61">
        <f t="shared" si="939"/>
        <v>0</v>
      </c>
      <c r="W248" s="79">
        <f t="shared" si="939"/>
        <v>0</v>
      </c>
      <c r="X248" s="301">
        <f t="shared" si="939"/>
        <v>0</v>
      </c>
      <c r="Y248" s="95">
        <f t="shared" si="939"/>
        <v>0</v>
      </c>
      <c r="Z248" s="78">
        <f t="shared" si="939"/>
        <v>0</v>
      </c>
      <c r="AA248" s="78">
        <f t="shared" si="939"/>
        <v>0</v>
      </c>
      <c r="AB248" s="78">
        <f t="shared" si="939"/>
        <v>0</v>
      </c>
      <c r="AC248" s="78">
        <f t="shared" si="939"/>
        <v>0</v>
      </c>
      <c r="AD248" s="78">
        <f t="shared" si="939"/>
        <v>0</v>
      </c>
      <c r="AE248" s="79">
        <f t="shared" si="939"/>
        <v>0</v>
      </c>
      <c r="AF248" s="262">
        <f t="shared" si="936"/>
        <v>0</v>
      </c>
      <c r="AG248" s="315">
        <f t="shared" si="940"/>
        <v>0</v>
      </c>
      <c r="AH248" s="263">
        <f t="shared" si="940"/>
        <v>0</v>
      </c>
      <c r="AI248" s="239">
        <f t="shared" si="940"/>
        <v>0</v>
      </c>
      <c r="AJ248" s="303">
        <f t="shared" si="940"/>
        <v>0</v>
      </c>
      <c r="AK248" s="240">
        <f t="shared" si="940"/>
        <v>0</v>
      </c>
      <c r="AL248" s="241">
        <f t="shared" si="940"/>
        <v>0</v>
      </c>
      <c r="AM248" s="241">
        <f t="shared" si="940"/>
        <v>0</v>
      </c>
      <c r="AN248" s="241">
        <f t="shared" si="940"/>
        <v>0</v>
      </c>
      <c r="AO248" s="241">
        <f>AO249</f>
        <v>0</v>
      </c>
      <c r="AP248" s="241">
        <f>AP249</f>
        <v>0</v>
      </c>
      <c r="AQ248" s="239">
        <f>AQ249</f>
        <v>0</v>
      </c>
      <c r="AR248" s="208"/>
      <c r="AS248" s="62"/>
      <c r="AT248" s="62"/>
      <c r="AU248" s="89"/>
      <c r="AV248" s="89"/>
      <c r="AW248" s="192"/>
      <c r="AX248" s="192"/>
      <c r="AY248" s="192"/>
      <c r="AZ248" s="192"/>
      <c r="BA248" s="192"/>
      <c r="BB248" s="192"/>
      <c r="BC248" s="192"/>
      <c r="BD248" s="192"/>
      <c r="BE248" s="192"/>
      <c r="BF248" s="192"/>
      <c r="BG248" s="192"/>
      <c r="BH248" s="192"/>
      <c r="BI248" s="192"/>
      <c r="BJ248" s="192"/>
      <c r="BK248" s="192"/>
      <c r="BL248" s="192"/>
      <c r="BM248" s="192"/>
      <c r="BN248" s="192"/>
      <c r="BO248" s="192"/>
      <c r="BP248" s="192"/>
      <c r="BQ248" s="192"/>
      <c r="BR248" s="192"/>
      <c r="BS248" s="192"/>
      <c r="BT248" s="192"/>
      <c r="BU248" s="192"/>
      <c r="BV248" s="192"/>
      <c r="BW248" s="192"/>
      <c r="BX248" s="192"/>
      <c r="BY248" s="192"/>
      <c r="BZ248" s="192"/>
      <c r="CA248" s="192"/>
      <c r="CB248" s="192"/>
      <c r="CC248" s="192"/>
      <c r="CD248" s="192"/>
      <c r="CE248" s="192"/>
      <c r="CF248" s="192"/>
      <c r="CG248" s="192"/>
      <c r="CH248" s="192"/>
      <c r="CI248" s="192"/>
      <c r="CJ248" s="192"/>
      <c r="CK248" s="192"/>
      <c r="CL248" s="192"/>
      <c r="CM248" s="192"/>
      <c r="CN248" s="192"/>
      <c r="CO248" s="192"/>
      <c r="CP248" s="192"/>
      <c r="CQ248" s="192"/>
      <c r="CR248" s="192"/>
      <c r="CS248" s="192"/>
      <c r="CT248" s="192"/>
      <c r="CU248" s="192"/>
      <c r="CV248" s="192"/>
      <c r="CW248" s="192"/>
      <c r="CX248" s="192"/>
      <c r="CY248" s="192"/>
      <c r="CZ248" s="192"/>
      <c r="DA248" s="192"/>
      <c r="DB248" s="192"/>
      <c r="DC248" s="192"/>
      <c r="DD248" s="192"/>
      <c r="DE248" s="192"/>
      <c r="DF248" s="192"/>
      <c r="DG248" s="192"/>
      <c r="DH248" s="192"/>
      <c r="DI248" s="192"/>
      <c r="DJ248" s="192"/>
      <c r="DK248" s="192"/>
      <c r="DL248" s="192"/>
      <c r="DM248" s="192"/>
      <c r="DN248" s="192"/>
      <c r="DO248" s="192"/>
      <c r="DP248" s="192"/>
      <c r="DQ248" s="192"/>
      <c r="DR248" s="192"/>
      <c r="DS248" s="192"/>
      <c r="DT248" s="192"/>
      <c r="DU248" s="192"/>
      <c r="DV248" s="192"/>
      <c r="DW248" s="192"/>
      <c r="DX248" s="192"/>
      <c r="DY248" s="192"/>
      <c r="DZ248" s="192"/>
      <c r="EA248" s="192"/>
      <c r="EB248" s="192"/>
      <c r="EC248" s="192"/>
      <c r="ED248" s="192"/>
      <c r="EE248" s="192"/>
      <c r="EF248" s="192"/>
    </row>
    <row r="249" spans="1:136" s="73" customFormat="1" ht="29.45" customHeight="1" x14ac:dyDescent="0.25">
      <c r="A249" s="576">
        <v>54</v>
      </c>
      <c r="B249" s="577"/>
      <c r="C249" s="60"/>
      <c r="D249" s="578" t="s">
        <v>67</v>
      </c>
      <c r="E249" s="578"/>
      <c r="F249" s="578"/>
      <c r="G249" s="579"/>
      <c r="H249" s="75">
        <f t="shared" si="931"/>
        <v>0</v>
      </c>
      <c r="I249" s="77">
        <f t="shared" ref="I249:S249" si="941">I250+I251</f>
        <v>0</v>
      </c>
      <c r="J249" s="61">
        <f t="shared" ref="J249" si="942">J250+J251</f>
        <v>0</v>
      </c>
      <c r="K249" s="79">
        <f t="shared" si="941"/>
        <v>0</v>
      </c>
      <c r="L249" s="301">
        <f t="shared" si="941"/>
        <v>0</v>
      </c>
      <c r="M249" s="95">
        <f t="shared" si="941"/>
        <v>0</v>
      </c>
      <c r="N249" s="78">
        <f t="shared" si="941"/>
        <v>0</v>
      </c>
      <c r="O249" s="78">
        <f t="shared" ref="O249" si="943">O250+O251</f>
        <v>0</v>
      </c>
      <c r="P249" s="78">
        <f t="shared" si="941"/>
        <v>0</v>
      </c>
      <c r="Q249" s="78">
        <f t="shared" si="941"/>
        <v>0</v>
      </c>
      <c r="R249" s="78">
        <f t="shared" si="941"/>
        <v>0</v>
      </c>
      <c r="S249" s="79">
        <f t="shared" si="941"/>
        <v>0</v>
      </c>
      <c r="T249" s="237">
        <f t="shared" si="934"/>
        <v>0</v>
      </c>
      <c r="U249" s="77">
        <f t="shared" ref="U249:AE249" si="944">U250+U251</f>
        <v>0</v>
      </c>
      <c r="V249" s="61">
        <f t="shared" ref="V249" si="945">V250+V251</f>
        <v>0</v>
      </c>
      <c r="W249" s="79">
        <f t="shared" si="944"/>
        <v>0</v>
      </c>
      <c r="X249" s="301">
        <f t="shared" si="944"/>
        <v>0</v>
      </c>
      <c r="Y249" s="95">
        <f t="shared" si="944"/>
        <v>0</v>
      </c>
      <c r="Z249" s="78">
        <f t="shared" si="944"/>
        <v>0</v>
      </c>
      <c r="AA249" s="78">
        <f t="shared" ref="AA249" si="946">AA250+AA251</f>
        <v>0</v>
      </c>
      <c r="AB249" s="78">
        <f t="shared" si="944"/>
        <v>0</v>
      </c>
      <c r="AC249" s="78">
        <f t="shared" si="944"/>
        <v>0</v>
      </c>
      <c r="AD249" s="78">
        <f t="shared" si="944"/>
        <v>0</v>
      </c>
      <c r="AE249" s="79">
        <f t="shared" si="944"/>
        <v>0</v>
      </c>
      <c r="AF249" s="262">
        <f t="shared" si="936"/>
        <v>0</v>
      </c>
      <c r="AG249" s="315">
        <f t="shared" ref="AG249:AQ249" si="947">AG250+AG251</f>
        <v>0</v>
      </c>
      <c r="AH249" s="263">
        <f t="shared" ref="AH249" si="948">AH250+AH251</f>
        <v>0</v>
      </c>
      <c r="AI249" s="239">
        <f t="shared" si="947"/>
        <v>0</v>
      </c>
      <c r="AJ249" s="303">
        <f t="shared" si="947"/>
        <v>0</v>
      </c>
      <c r="AK249" s="240">
        <f t="shared" si="947"/>
        <v>0</v>
      </c>
      <c r="AL249" s="241">
        <f t="shared" si="947"/>
        <v>0</v>
      </c>
      <c r="AM249" s="241">
        <f t="shared" ref="AM249" si="949">AM250+AM251</f>
        <v>0</v>
      </c>
      <c r="AN249" s="241">
        <f t="shared" si="947"/>
        <v>0</v>
      </c>
      <c r="AO249" s="241">
        <f t="shared" si="947"/>
        <v>0</v>
      </c>
      <c r="AP249" s="241">
        <f t="shared" si="947"/>
        <v>0</v>
      </c>
      <c r="AQ249" s="239">
        <f t="shared" si="947"/>
        <v>0</v>
      </c>
      <c r="AR249" s="209"/>
      <c r="AS249" s="62"/>
      <c r="AT249" s="62"/>
      <c r="AU249" s="89"/>
      <c r="AV249" s="89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90"/>
      <c r="BW249" s="190"/>
      <c r="BX249" s="190"/>
      <c r="BY249" s="190"/>
      <c r="BZ249" s="190"/>
      <c r="CA249" s="190"/>
      <c r="CB249" s="190"/>
      <c r="CC249" s="190"/>
      <c r="CD249" s="190"/>
      <c r="CE249" s="190"/>
      <c r="CF249" s="190"/>
      <c r="CG249" s="190"/>
      <c r="CH249" s="190"/>
      <c r="CI249" s="190"/>
      <c r="CJ249" s="190"/>
      <c r="CK249" s="190"/>
      <c r="CL249" s="190"/>
      <c r="CM249" s="190"/>
      <c r="CN249" s="190"/>
      <c r="CO249" s="190"/>
      <c r="CP249" s="190"/>
      <c r="CQ249" s="190"/>
      <c r="CR249" s="190"/>
      <c r="CS249" s="190"/>
      <c r="CT249" s="190"/>
      <c r="CU249" s="190"/>
      <c r="CV249" s="190"/>
      <c r="CW249" s="190"/>
      <c r="CX249" s="190"/>
      <c r="CY249" s="190"/>
      <c r="CZ249" s="190"/>
      <c r="DA249" s="190"/>
      <c r="DB249" s="190"/>
      <c r="DC249" s="190"/>
      <c r="DD249" s="190"/>
      <c r="DE249" s="190"/>
      <c r="DF249" s="190"/>
      <c r="DG249" s="190"/>
      <c r="DH249" s="190"/>
      <c r="DI249" s="190"/>
      <c r="DJ249" s="190"/>
      <c r="DK249" s="190"/>
      <c r="DL249" s="190"/>
      <c r="DM249" s="190"/>
      <c r="DN249" s="190"/>
      <c r="DO249" s="190"/>
      <c r="DP249" s="190"/>
      <c r="DQ249" s="190"/>
      <c r="DR249" s="190"/>
      <c r="DS249" s="190"/>
      <c r="DT249" s="190"/>
      <c r="DU249" s="190"/>
      <c r="DV249" s="190"/>
      <c r="DW249" s="190"/>
      <c r="DX249" s="190"/>
      <c r="DY249" s="190"/>
      <c r="DZ249" s="190"/>
      <c r="EA249" s="190"/>
      <c r="EB249" s="190"/>
      <c r="EC249" s="190"/>
      <c r="ED249" s="190"/>
      <c r="EE249" s="190"/>
      <c r="EF249" s="190"/>
    </row>
    <row r="250" spans="1:136" s="72" customFormat="1" ht="39.75" customHeight="1" x14ac:dyDescent="0.25">
      <c r="A250" s="220"/>
      <c r="B250" s="179"/>
      <c r="C250" s="179">
        <v>544</v>
      </c>
      <c r="D250" s="580" t="s">
        <v>68</v>
      </c>
      <c r="E250" s="580"/>
      <c r="F250" s="580"/>
      <c r="G250" s="581"/>
      <c r="H250" s="28">
        <f t="shared" si="931"/>
        <v>0</v>
      </c>
      <c r="I250" s="80"/>
      <c r="J250" s="94"/>
      <c r="K250" s="82"/>
      <c r="L250" s="302"/>
      <c r="M250" s="118"/>
      <c r="N250" s="81"/>
      <c r="O250" s="81"/>
      <c r="P250" s="81"/>
      <c r="Q250" s="81"/>
      <c r="R250" s="81"/>
      <c r="S250" s="82"/>
      <c r="T250" s="28">
        <f t="shared" si="934"/>
        <v>0</v>
      </c>
      <c r="U250" s="80"/>
      <c r="V250" s="94"/>
      <c r="W250" s="82"/>
      <c r="X250" s="302"/>
      <c r="Y250" s="118"/>
      <c r="Z250" s="81"/>
      <c r="AA250" s="81"/>
      <c r="AB250" s="81"/>
      <c r="AC250" s="81"/>
      <c r="AD250" s="81"/>
      <c r="AE250" s="82"/>
      <c r="AF250" s="109">
        <f t="shared" si="936"/>
        <v>0</v>
      </c>
      <c r="AG250" s="29">
        <f t="shared" ref="AG250" si="950">I250+U250</f>
        <v>0</v>
      </c>
      <c r="AH250" s="92">
        <f t="shared" ref="AH250:AH251" si="951">J250+V250</f>
        <v>0</v>
      </c>
      <c r="AI250" s="31">
        <f t="shared" ref="AI250:AI251" si="952">K250+W250</f>
        <v>0</v>
      </c>
      <c r="AJ250" s="326">
        <f t="shared" ref="AJ250:AJ251" si="953">L250+X250</f>
        <v>0</v>
      </c>
      <c r="AK250" s="290">
        <f t="shared" ref="AK250:AK251" si="954">M250+Y250</f>
        <v>0</v>
      </c>
      <c r="AL250" s="30">
        <f t="shared" ref="AL250:AL251" si="955">N250+Z250</f>
        <v>0</v>
      </c>
      <c r="AM250" s="30">
        <f t="shared" ref="AM250:AM251" si="956">O250+AA250</f>
        <v>0</v>
      </c>
      <c r="AN250" s="30">
        <f t="shared" ref="AN250:AN251" si="957">P250+AB250</f>
        <v>0</v>
      </c>
      <c r="AO250" s="30">
        <f t="shared" ref="AO250:AO251" si="958">Q250+AC250</f>
        <v>0</v>
      </c>
      <c r="AP250" s="30">
        <f t="shared" ref="AP250:AP251" si="959">R250+AD250</f>
        <v>0</v>
      </c>
      <c r="AQ250" s="31">
        <f t="shared" ref="AQ250:AQ251" si="960">S250+AE250</f>
        <v>0</v>
      </c>
      <c r="AR250" s="209"/>
      <c r="AS250" s="62"/>
      <c r="AT250" s="62"/>
      <c r="AU250" s="62"/>
      <c r="AV250" s="62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</row>
    <row r="251" spans="1:136" s="72" customFormat="1" ht="34.5" customHeight="1" x14ac:dyDescent="0.25">
      <c r="A251" s="220"/>
      <c r="B251" s="179"/>
      <c r="C251" s="179">
        <v>545</v>
      </c>
      <c r="D251" s="580" t="s">
        <v>81</v>
      </c>
      <c r="E251" s="580"/>
      <c r="F251" s="580"/>
      <c r="G251" s="581"/>
      <c r="H251" s="28">
        <f t="shared" si="931"/>
        <v>0</v>
      </c>
      <c r="I251" s="80"/>
      <c r="J251" s="94"/>
      <c r="K251" s="82"/>
      <c r="L251" s="302"/>
      <c r="M251" s="118"/>
      <c r="N251" s="81"/>
      <c r="O251" s="81"/>
      <c r="P251" s="81"/>
      <c r="Q251" s="81"/>
      <c r="R251" s="81"/>
      <c r="S251" s="82"/>
      <c r="T251" s="28">
        <f t="shared" si="934"/>
        <v>0</v>
      </c>
      <c r="U251" s="80"/>
      <c r="V251" s="94"/>
      <c r="W251" s="82"/>
      <c r="X251" s="302"/>
      <c r="Y251" s="118"/>
      <c r="Z251" s="81"/>
      <c r="AA251" s="81"/>
      <c r="AB251" s="81"/>
      <c r="AC251" s="81"/>
      <c r="AD251" s="81"/>
      <c r="AE251" s="82"/>
      <c r="AF251" s="109">
        <f t="shared" si="936"/>
        <v>0</v>
      </c>
      <c r="AG251" s="29">
        <f>I251+U251</f>
        <v>0</v>
      </c>
      <c r="AH251" s="92">
        <f t="shared" si="951"/>
        <v>0</v>
      </c>
      <c r="AI251" s="31">
        <f t="shared" si="952"/>
        <v>0</v>
      </c>
      <c r="AJ251" s="326">
        <f t="shared" si="953"/>
        <v>0</v>
      </c>
      <c r="AK251" s="290">
        <f t="shared" si="954"/>
        <v>0</v>
      </c>
      <c r="AL251" s="30">
        <f t="shared" si="955"/>
        <v>0</v>
      </c>
      <c r="AM251" s="30">
        <f t="shared" si="956"/>
        <v>0</v>
      </c>
      <c r="AN251" s="30">
        <f t="shared" si="957"/>
        <v>0</v>
      </c>
      <c r="AO251" s="30">
        <f t="shared" si="958"/>
        <v>0</v>
      </c>
      <c r="AP251" s="30">
        <f t="shared" si="959"/>
        <v>0</v>
      </c>
      <c r="AQ251" s="31">
        <f t="shared" si="960"/>
        <v>0</v>
      </c>
      <c r="AR251" s="209"/>
      <c r="AS251" s="191"/>
      <c r="AT251" s="191"/>
      <c r="AU251" s="191"/>
      <c r="AV251" s="191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</row>
    <row r="252" spans="1:136" s="62" customFormat="1" ht="35.25" customHeight="1" x14ac:dyDescent="0.25">
      <c r="A252" s="87"/>
      <c r="B252" s="87"/>
      <c r="C252" s="87"/>
      <c r="D252" s="88"/>
      <c r="E252" s="88"/>
      <c r="F252" s="88"/>
      <c r="G252" s="88"/>
      <c r="H252" s="91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1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1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206"/>
      <c r="AS252" s="438"/>
      <c r="AT252" s="438"/>
      <c r="AU252" s="438"/>
      <c r="AV252" s="438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136" s="89" customFormat="1" ht="28.5" customHeight="1" x14ac:dyDescent="0.25">
      <c r="A253" s="62"/>
      <c r="B253" s="218"/>
      <c r="C253" s="218"/>
      <c r="D253" s="218"/>
      <c r="E253" s="88"/>
      <c r="F253" s="62"/>
      <c r="G253" s="247"/>
      <c r="H253" s="211"/>
      <c r="I253" s="264"/>
      <c r="J253" s="264"/>
      <c r="K253" s="264"/>
      <c r="L253" s="264"/>
      <c r="M253" s="92"/>
      <c r="N253" s="62"/>
      <c r="O253" s="62"/>
      <c r="P253" s="93"/>
      <c r="Q253" s="264"/>
      <c r="R253" s="264"/>
      <c r="S253" s="264"/>
      <c r="T253" s="211"/>
      <c r="U253" s="247"/>
      <c r="V253" s="247"/>
      <c r="W253" s="247"/>
      <c r="X253" s="247"/>
      <c r="Y253" s="92"/>
      <c r="Z253" s="62"/>
      <c r="AA253" s="62"/>
      <c r="AF253" s="428" t="s">
        <v>83</v>
      </c>
      <c r="AG253" s="599"/>
      <c r="AH253" s="599"/>
      <c r="AI253" s="599"/>
      <c r="AK253" s="92"/>
      <c r="AN253" s="93" t="s">
        <v>84</v>
      </c>
      <c r="AO253" s="599"/>
      <c r="AP253" s="599"/>
      <c r="AQ253" s="599"/>
      <c r="AR253" s="198"/>
      <c r="AS253" s="214"/>
      <c r="AT253" s="214"/>
      <c r="AU253" s="184"/>
      <c r="AV253" s="184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</row>
    <row r="254" spans="1:136" s="62" customFormat="1" ht="15" customHeight="1" x14ac:dyDescent="0.25">
      <c r="A254" s="87"/>
      <c r="B254" s="87"/>
      <c r="C254" s="87"/>
      <c r="D254" s="219"/>
      <c r="E254" s="88"/>
      <c r="G254" s="247"/>
      <c r="H254" s="247"/>
      <c r="I254" s="598"/>
      <c r="J254" s="598"/>
      <c r="K254" s="598"/>
      <c r="L254" s="598"/>
      <c r="M254" s="92"/>
      <c r="P254" s="92"/>
      <c r="Q254" s="598"/>
      <c r="R254" s="598"/>
      <c r="S254" s="598"/>
      <c r="T254" s="247"/>
      <c r="U254" s="598"/>
      <c r="V254" s="598"/>
      <c r="W254" s="598"/>
      <c r="X254" s="598"/>
      <c r="Y254" s="92"/>
      <c r="AF254" s="247"/>
      <c r="AG254" s="600" t="s">
        <v>118</v>
      </c>
      <c r="AH254" s="600"/>
      <c r="AI254" s="600"/>
      <c r="AK254" s="92"/>
      <c r="AN254" s="92"/>
      <c r="AO254" s="600" t="s">
        <v>118</v>
      </c>
      <c r="AP254" s="600"/>
      <c r="AQ254" s="600"/>
      <c r="AR254" s="183"/>
      <c r="AS254" s="196"/>
      <c r="AT254" s="196"/>
      <c r="AU254" s="438"/>
      <c r="AV254" s="438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</row>
    <row r="255" spans="1:136" s="16" customFormat="1" ht="28.5" hidden="1" customHeight="1" x14ac:dyDescent="0.25">
      <c r="A255" s="628" t="s">
        <v>64</v>
      </c>
      <c r="B255" s="628"/>
      <c r="C255" s="628"/>
      <c r="D255" s="615"/>
      <c r="E255" s="615"/>
      <c r="F255" s="615"/>
      <c r="G255" s="616"/>
      <c r="H255" s="15">
        <f>SUM(I255:S255)</f>
        <v>0</v>
      </c>
      <c r="I255" s="47">
        <f t="shared" ref="I255:AQ255" si="961">I256</f>
        <v>0</v>
      </c>
      <c r="J255" s="286">
        <f t="shared" si="961"/>
        <v>0</v>
      </c>
      <c r="K255" s="48">
        <f t="shared" si="961"/>
        <v>0</v>
      </c>
      <c r="L255" s="48">
        <f t="shared" si="961"/>
        <v>0</v>
      </c>
      <c r="M255" s="48">
        <f t="shared" si="961"/>
        <v>0</v>
      </c>
      <c r="N255" s="48">
        <f t="shared" si="961"/>
        <v>0</v>
      </c>
      <c r="O255" s="305">
        <f t="shared" si="961"/>
        <v>0</v>
      </c>
      <c r="P255" s="213"/>
      <c r="Q255" s="213"/>
      <c r="R255" s="213"/>
      <c r="S255" s="213"/>
      <c r="T255" s="15">
        <f>SUM(U255:AE255)</f>
        <v>0</v>
      </c>
      <c r="U255" s="47"/>
      <c r="V255" s="286"/>
      <c r="W255" s="215"/>
      <c r="X255" s="215"/>
      <c r="Y255" s="215"/>
      <c r="Z255" s="215"/>
      <c r="AA255" s="215"/>
      <c r="AB255" s="215"/>
      <c r="AC255" s="215"/>
      <c r="AD255" s="215"/>
      <c r="AE255" s="216"/>
      <c r="AF255" s="476">
        <f>SUM(AG255:AQ255)</f>
        <v>0</v>
      </c>
      <c r="AG255" s="217"/>
      <c r="AH255" s="292"/>
      <c r="AI255" s="215">
        <f t="shared" si="961"/>
        <v>0</v>
      </c>
      <c r="AJ255" s="215">
        <f t="shared" si="961"/>
        <v>0</v>
      </c>
      <c r="AK255" s="215">
        <f t="shared" si="961"/>
        <v>0</v>
      </c>
      <c r="AL255" s="215">
        <f t="shared" si="961"/>
        <v>0</v>
      </c>
      <c r="AM255" s="215">
        <f t="shared" si="961"/>
        <v>0</v>
      </c>
      <c r="AN255" s="215">
        <f t="shared" si="961"/>
        <v>0</v>
      </c>
      <c r="AO255" s="215">
        <f t="shared" si="961"/>
        <v>0</v>
      </c>
      <c r="AP255" s="215">
        <f t="shared" si="961"/>
        <v>0</v>
      </c>
      <c r="AQ255" s="216">
        <f t="shared" si="961"/>
        <v>0</v>
      </c>
      <c r="AR255" s="183"/>
      <c r="AS255" s="196"/>
      <c r="AT255" s="196"/>
      <c r="AU255" s="438"/>
      <c r="AV255" s="438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99"/>
      <c r="BQ255" s="199"/>
      <c r="BR255" s="199"/>
      <c r="BS255" s="199"/>
      <c r="BT255" s="199"/>
      <c r="BU255" s="199"/>
      <c r="BV255" s="199"/>
      <c r="BW255" s="199"/>
      <c r="BX255" s="199"/>
      <c r="BY255" s="199"/>
      <c r="BZ255" s="199"/>
      <c r="CA255" s="199"/>
      <c r="CB255" s="199"/>
      <c r="CC255" s="199"/>
      <c r="CD255" s="199"/>
      <c r="CE255" s="199"/>
      <c r="CF255" s="199"/>
      <c r="CG255" s="199"/>
      <c r="CH255" s="199"/>
      <c r="CI255" s="199"/>
      <c r="CJ255" s="199"/>
      <c r="CK255" s="199"/>
      <c r="CL255" s="199"/>
      <c r="CM255" s="199"/>
      <c r="CN255" s="199"/>
      <c r="CO255" s="199"/>
      <c r="CP255" s="199"/>
      <c r="CQ255" s="199"/>
      <c r="CR255" s="199"/>
      <c r="CS255" s="199"/>
      <c r="CT255" s="199"/>
      <c r="CU255" s="199"/>
      <c r="CV255" s="199"/>
      <c r="CW255" s="199"/>
      <c r="CX255" s="199"/>
      <c r="CY255" s="199"/>
      <c r="CZ255" s="199"/>
      <c r="DA255" s="199"/>
      <c r="DB255" s="199"/>
      <c r="DC255" s="199"/>
      <c r="DD255" s="199"/>
      <c r="DE255" s="199"/>
      <c r="DF255" s="199"/>
      <c r="DG255" s="199"/>
      <c r="DH255" s="199"/>
      <c r="DI255" s="199"/>
      <c r="DJ255" s="199"/>
      <c r="DK255" s="199"/>
      <c r="DL255" s="199"/>
      <c r="DM255" s="199"/>
      <c r="DN255" s="199"/>
      <c r="DO255" s="199"/>
      <c r="DP255" s="199"/>
      <c r="DQ255" s="199"/>
      <c r="DR255" s="199"/>
      <c r="DS255" s="199"/>
      <c r="DT255" s="199"/>
      <c r="DU255" s="199"/>
      <c r="DV255" s="199"/>
      <c r="DW255" s="199"/>
      <c r="DX255" s="199"/>
      <c r="DY255" s="199"/>
      <c r="DZ255" s="199"/>
      <c r="EA255" s="199"/>
      <c r="EB255" s="199"/>
      <c r="EC255" s="199"/>
      <c r="ED255" s="199"/>
      <c r="EE255" s="199"/>
      <c r="EF255" s="199"/>
    </row>
    <row r="256" spans="1:136" s="18" customFormat="1" ht="28.5" hidden="1" customHeight="1" x14ac:dyDescent="0.25">
      <c r="A256" s="621" t="s">
        <v>65</v>
      </c>
      <c r="B256" s="621"/>
      <c r="C256" s="621"/>
      <c r="D256" s="622"/>
      <c r="E256" s="622"/>
      <c r="F256" s="622"/>
      <c r="G256" s="623"/>
      <c r="H256" s="17">
        <f t="shared" ref="H256:H272" si="962">SUM(I256:S256)</f>
        <v>0</v>
      </c>
      <c r="I256" s="49">
        <f>I257+I269</f>
        <v>0</v>
      </c>
      <c r="J256" s="287">
        <f>J257+J269</f>
        <v>0</v>
      </c>
      <c r="K256" s="50">
        <f t="shared" ref="K256:N256" si="963">K257+K269</f>
        <v>0</v>
      </c>
      <c r="L256" s="50">
        <f t="shared" si="963"/>
        <v>0</v>
      </c>
      <c r="M256" s="50">
        <f t="shared" si="963"/>
        <v>0</v>
      </c>
      <c r="N256" s="50">
        <f t="shared" si="963"/>
        <v>0</v>
      </c>
      <c r="O256" s="306">
        <f t="shared" ref="O256" si="964">O257+O269</f>
        <v>0</v>
      </c>
      <c r="P256" s="213"/>
      <c r="Q256" s="213"/>
      <c r="R256" s="213"/>
      <c r="S256" s="213"/>
      <c r="T256" s="17">
        <f t="shared" ref="T256:T272" si="965">SUM(U256:AE256)</f>
        <v>0</v>
      </c>
      <c r="U256" s="49"/>
      <c r="V256" s="287"/>
      <c r="W256" s="50"/>
      <c r="X256" s="50"/>
      <c r="Y256" s="50"/>
      <c r="Z256" s="50"/>
      <c r="AA256" s="50"/>
      <c r="AB256" s="50"/>
      <c r="AC256" s="50"/>
      <c r="AD256" s="50"/>
      <c r="AE256" s="51"/>
      <c r="AF256" s="477">
        <f t="shared" ref="AF256:AF272" si="966">SUM(AG256:AQ256)</f>
        <v>0</v>
      </c>
      <c r="AG256" s="49"/>
      <c r="AH256" s="287"/>
      <c r="AI256" s="50">
        <f t="shared" ref="AI256:AQ256" si="967">AI257+AI269</f>
        <v>0</v>
      </c>
      <c r="AJ256" s="50">
        <f t="shared" si="967"/>
        <v>0</v>
      </c>
      <c r="AK256" s="50">
        <f t="shared" si="967"/>
        <v>0</v>
      </c>
      <c r="AL256" s="50">
        <f t="shared" si="967"/>
        <v>0</v>
      </c>
      <c r="AM256" s="50">
        <f t="shared" ref="AM256" si="968">AM257+AM269</f>
        <v>0</v>
      </c>
      <c r="AN256" s="50">
        <f t="shared" si="967"/>
        <v>0</v>
      </c>
      <c r="AO256" s="50">
        <f t="shared" si="967"/>
        <v>0</v>
      </c>
      <c r="AP256" s="50">
        <f t="shared" si="967"/>
        <v>0</v>
      </c>
      <c r="AQ256" s="51">
        <f t="shared" si="967"/>
        <v>0</v>
      </c>
      <c r="AR256" s="183"/>
      <c r="AS256" s="124"/>
      <c r="AT256" s="124"/>
      <c r="AU256" s="124"/>
      <c r="AV256" s="124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  <c r="BL256" s="193"/>
      <c r="BM256" s="193"/>
      <c r="BN256" s="193"/>
      <c r="BO256" s="193"/>
      <c r="BP256" s="200"/>
      <c r="BQ256" s="200"/>
      <c r="BR256" s="200"/>
      <c r="BS256" s="200"/>
      <c r="BT256" s="200"/>
      <c r="BU256" s="200"/>
      <c r="BV256" s="200"/>
      <c r="BW256" s="200"/>
      <c r="BX256" s="200"/>
      <c r="BY256" s="200"/>
      <c r="BZ256" s="200"/>
      <c r="CA256" s="200"/>
      <c r="CB256" s="200"/>
      <c r="CC256" s="200"/>
      <c r="CD256" s="200"/>
      <c r="CE256" s="200"/>
      <c r="CF256" s="200"/>
      <c r="CG256" s="200"/>
      <c r="CH256" s="200"/>
      <c r="CI256" s="200"/>
      <c r="CJ256" s="200"/>
      <c r="CK256" s="200"/>
      <c r="CL256" s="200"/>
      <c r="CM256" s="200"/>
      <c r="CN256" s="200"/>
      <c r="CO256" s="200"/>
      <c r="CP256" s="200"/>
      <c r="CQ256" s="200"/>
      <c r="CR256" s="200"/>
      <c r="CS256" s="200"/>
      <c r="CT256" s="200"/>
      <c r="CU256" s="200"/>
      <c r="CV256" s="200"/>
      <c r="CW256" s="200"/>
      <c r="CX256" s="200"/>
      <c r="CY256" s="200"/>
      <c r="CZ256" s="200"/>
      <c r="DA256" s="200"/>
      <c r="DB256" s="200"/>
      <c r="DC256" s="200"/>
      <c r="DD256" s="200"/>
      <c r="DE256" s="200"/>
      <c r="DF256" s="200"/>
      <c r="DG256" s="200"/>
      <c r="DH256" s="200"/>
      <c r="DI256" s="200"/>
      <c r="DJ256" s="200"/>
      <c r="DK256" s="200"/>
      <c r="DL256" s="200"/>
      <c r="DM256" s="200"/>
      <c r="DN256" s="200"/>
      <c r="DO256" s="200"/>
      <c r="DP256" s="200"/>
      <c r="DQ256" s="200"/>
      <c r="DR256" s="200"/>
      <c r="DS256" s="200"/>
      <c r="DT256" s="200"/>
      <c r="DU256" s="200"/>
      <c r="DV256" s="200"/>
      <c r="DW256" s="200"/>
      <c r="DX256" s="200"/>
      <c r="DY256" s="200"/>
      <c r="DZ256" s="200"/>
      <c r="EA256" s="200"/>
      <c r="EB256" s="200"/>
      <c r="EC256" s="200"/>
      <c r="ED256" s="200"/>
      <c r="EE256" s="200"/>
      <c r="EF256" s="200"/>
    </row>
    <row r="257" spans="1:136" s="18" customFormat="1" ht="15.75" hidden="1" customHeight="1" x14ac:dyDescent="0.25">
      <c r="A257" s="111">
        <v>3</v>
      </c>
      <c r="C257" s="37"/>
      <c r="D257" s="624" t="s">
        <v>16</v>
      </c>
      <c r="E257" s="624"/>
      <c r="F257" s="624"/>
      <c r="G257" s="625"/>
      <c r="H257" s="19">
        <f t="shared" si="962"/>
        <v>0</v>
      </c>
      <c r="I257" s="52">
        <f>I258+I262+I267</f>
        <v>0</v>
      </c>
      <c r="J257" s="288">
        <f>J258+J262+J267</f>
        <v>0</v>
      </c>
      <c r="K257" s="53">
        <f t="shared" ref="K257:N257" si="969">K258+K262+K267</f>
        <v>0</v>
      </c>
      <c r="L257" s="53">
        <f t="shared" si="969"/>
        <v>0</v>
      </c>
      <c r="M257" s="53">
        <f t="shared" si="969"/>
        <v>0</v>
      </c>
      <c r="N257" s="53">
        <f t="shared" si="969"/>
        <v>0</v>
      </c>
      <c r="O257" s="307">
        <f t="shared" ref="O257" si="970">O258+O262+O267</f>
        <v>0</v>
      </c>
      <c r="P257" s="213"/>
      <c r="Q257" s="213"/>
      <c r="R257" s="213"/>
      <c r="S257" s="213"/>
      <c r="T257" s="19">
        <f t="shared" si="965"/>
        <v>0</v>
      </c>
      <c r="U257" s="52"/>
      <c r="V257" s="288"/>
      <c r="W257" s="53"/>
      <c r="X257" s="53"/>
      <c r="Y257" s="53"/>
      <c r="Z257" s="53"/>
      <c r="AA257" s="53"/>
      <c r="AB257" s="53"/>
      <c r="AC257" s="53"/>
      <c r="AD257" s="53"/>
      <c r="AE257" s="54"/>
      <c r="AF257" s="478">
        <f t="shared" si="966"/>
        <v>0</v>
      </c>
      <c r="AG257" s="52"/>
      <c r="AH257" s="288"/>
      <c r="AI257" s="53">
        <f t="shared" ref="AI257:AQ257" si="971">AI258+AI262+AI267</f>
        <v>0</v>
      </c>
      <c r="AJ257" s="53">
        <f t="shared" si="971"/>
        <v>0</v>
      </c>
      <c r="AK257" s="53">
        <f t="shared" si="971"/>
        <v>0</v>
      </c>
      <c r="AL257" s="53">
        <f t="shared" si="971"/>
        <v>0</v>
      </c>
      <c r="AM257" s="53">
        <f t="shared" ref="AM257" si="972">AM258+AM262+AM267</f>
        <v>0</v>
      </c>
      <c r="AN257" s="53">
        <f t="shared" si="971"/>
        <v>0</v>
      </c>
      <c r="AO257" s="53">
        <f t="shared" si="971"/>
        <v>0</v>
      </c>
      <c r="AP257" s="53">
        <f t="shared" si="971"/>
        <v>0</v>
      </c>
      <c r="AQ257" s="54">
        <f t="shared" si="971"/>
        <v>0</v>
      </c>
      <c r="AR257" s="183"/>
      <c r="AS257" s="108"/>
      <c r="AT257" s="108"/>
      <c r="AU257" s="108"/>
      <c r="AV257" s="108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200"/>
      <c r="BQ257" s="200"/>
      <c r="BR257" s="200"/>
      <c r="BS257" s="200"/>
      <c r="BT257" s="200"/>
      <c r="BU257" s="200"/>
      <c r="BV257" s="200"/>
      <c r="BW257" s="200"/>
      <c r="BX257" s="200"/>
      <c r="BY257" s="200"/>
      <c r="BZ257" s="200"/>
      <c r="CA257" s="200"/>
      <c r="CB257" s="200"/>
      <c r="CC257" s="200"/>
      <c r="CD257" s="200"/>
      <c r="CE257" s="200"/>
      <c r="CF257" s="200"/>
      <c r="CG257" s="200"/>
      <c r="CH257" s="200"/>
      <c r="CI257" s="200"/>
      <c r="CJ257" s="200"/>
      <c r="CK257" s="200"/>
      <c r="CL257" s="200"/>
      <c r="CM257" s="200"/>
      <c r="CN257" s="200"/>
      <c r="CO257" s="200"/>
      <c r="CP257" s="200"/>
      <c r="CQ257" s="200"/>
      <c r="CR257" s="200"/>
      <c r="CS257" s="200"/>
      <c r="CT257" s="200"/>
      <c r="CU257" s="200"/>
      <c r="CV257" s="200"/>
      <c r="CW257" s="200"/>
      <c r="CX257" s="200"/>
      <c r="CY257" s="200"/>
      <c r="CZ257" s="200"/>
      <c r="DA257" s="200"/>
      <c r="DB257" s="200"/>
      <c r="DC257" s="200"/>
      <c r="DD257" s="200"/>
      <c r="DE257" s="200"/>
      <c r="DF257" s="200"/>
      <c r="DG257" s="200"/>
      <c r="DH257" s="200"/>
      <c r="DI257" s="200"/>
      <c r="DJ257" s="200"/>
      <c r="DK257" s="200"/>
      <c r="DL257" s="200"/>
      <c r="DM257" s="200"/>
      <c r="DN257" s="200"/>
      <c r="DO257" s="200"/>
      <c r="DP257" s="200"/>
      <c r="DQ257" s="200"/>
      <c r="DR257" s="200"/>
      <c r="DS257" s="200"/>
      <c r="DT257" s="200"/>
      <c r="DU257" s="200"/>
      <c r="DV257" s="200"/>
      <c r="DW257" s="200"/>
      <c r="DX257" s="200"/>
      <c r="DY257" s="200"/>
      <c r="DZ257" s="200"/>
      <c r="EA257" s="200"/>
      <c r="EB257" s="200"/>
      <c r="EC257" s="200"/>
      <c r="ED257" s="200"/>
      <c r="EE257" s="200"/>
      <c r="EF257" s="200"/>
    </row>
    <row r="258" spans="1:136" s="21" customFormat="1" ht="15.75" hidden="1" customHeight="1" x14ac:dyDescent="0.25">
      <c r="A258" s="626">
        <v>31</v>
      </c>
      <c r="B258" s="626"/>
      <c r="C258" s="35"/>
      <c r="D258" s="627" t="s">
        <v>0</v>
      </c>
      <c r="E258" s="627"/>
      <c r="F258" s="627"/>
      <c r="G258" s="625"/>
      <c r="H258" s="19">
        <f t="shared" si="962"/>
        <v>0</v>
      </c>
      <c r="I258" s="52">
        <f>SUM(I259:I261)</f>
        <v>0</v>
      </c>
      <c r="J258" s="288">
        <f>SUM(J259:J261)</f>
        <v>0</v>
      </c>
      <c r="K258" s="53">
        <f t="shared" ref="K258:N258" si="973">SUM(K259:K261)</f>
        <v>0</v>
      </c>
      <c r="L258" s="53">
        <f t="shared" si="973"/>
        <v>0</v>
      </c>
      <c r="M258" s="53">
        <f t="shared" si="973"/>
        <v>0</v>
      </c>
      <c r="N258" s="53">
        <f t="shared" si="973"/>
        <v>0</v>
      </c>
      <c r="O258" s="307">
        <f t="shared" ref="O258" si="974">SUM(O259:O261)</f>
        <v>0</v>
      </c>
      <c r="P258" s="213"/>
      <c r="Q258" s="213"/>
      <c r="R258" s="213"/>
      <c r="S258" s="213"/>
      <c r="T258" s="19">
        <f t="shared" si="965"/>
        <v>0</v>
      </c>
      <c r="U258" s="52"/>
      <c r="V258" s="288"/>
      <c r="W258" s="53"/>
      <c r="X258" s="53"/>
      <c r="Y258" s="53"/>
      <c r="Z258" s="53"/>
      <c r="AA258" s="53"/>
      <c r="AB258" s="53"/>
      <c r="AC258" s="53"/>
      <c r="AD258" s="53"/>
      <c r="AE258" s="54"/>
      <c r="AF258" s="478">
        <f t="shared" si="966"/>
        <v>0</v>
      </c>
      <c r="AG258" s="52"/>
      <c r="AH258" s="288"/>
      <c r="AI258" s="53">
        <f t="shared" ref="AI258:AQ258" si="975">SUM(AI259:AI261)</f>
        <v>0</v>
      </c>
      <c r="AJ258" s="53">
        <f t="shared" si="975"/>
        <v>0</v>
      </c>
      <c r="AK258" s="53">
        <f t="shared" si="975"/>
        <v>0</v>
      </c>
      <c r="AL258" s="53">
        <f t="shared" si="975"/>
        <v>0</v>
      </c>
      <c r="AM258" s="53">
        <f t="shared" ref="AM258" si="976">SUM(AM259:AM261)</f>
        <v>0</v>
      </c>
      <c r="AN258" s="53">
        <f t="shared" si="975"/>
        <v>0</v>
      </c>
      <c r="AO258" s="53">
        <f t="shared" si="975"/>
        <v>0</v>
      </c>
      <c r="AP258" s="53">
        <f t="shared" si="975"/>
        <v>0</v>
      </c>
      <c r="AQ258" s="54">
        <f t="shared" si="975"/>
        <v>0</v>
      </c>
      <c r="AR258" s="183"/>
      <c r="AS258" s="108"/>
      <c r="AT258" s="108"/>
      <c r="AU258" s="108"/>
      <c r="AV258" s="108"/>
      <c r="AW258" s="124"/>
      <c r="AX258" s="124"/>
      <c r="AY258" s="124"/>
      <c r="AZ258" s="124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4"/>
      <c r="BM258" s="124"/>
      <c r="BN258" s="124"/>
      <c r="BO258" s="124"/>
      <c r="BP258" s="201"/>
      <c r="BQ258" s="201"/>
      <c r="BR258" s="201"/>
      <c r="BS258" s="201"/>
      <c r="BT258" s="201"/>
      <c r="BU258" s="201"/>
      <c r="BV258" s="201"/>
      <c r="BW258" s="201"/>
      <c r="BX258" s="201"/>
      <c r="BY258" s="201"/>
      <c r="BZ258" s="201"/>
      <c r="CA258" s="201"/>
      <c r="CB258" s="201"/>
      <c r="CC258" s="201"/>
      <c r="CD258" s="201"/>
      <c r="CE258" s="201"/>
      <c r="CF258" s="201"/>
      <c r="CG258" s="201"/>
      <c r="CH258" s="201"/>
      <c r="CI258" s="201"/>
      <c r="CJ258" s="201"/>
      <c r="CK258" s="201"/>
      <c r="CL258" s="201"/>
      <c r="CM258" s="201"/>
      <c r="CN258" s="201"/>
      <c r="CO258" s="201"/>
      <c r="CP258" s="201"/>
      <c r="CQ258" s="201"/>
      <c r="CR258" s="201"/>
      <c r="CS258" s="201"/>
      <c r="CT258" s="201"/>
      <c r="CU258" s="201"/>
      <c r="CV258" s="201"/>
      <c r="CW258" s="201"/>
      <c r="CX258" s="201"/>
      <c r="CY258" s="201"/>
      <c r="CZ258" s="201"/>
      <c r="DA258" s="201"/>
      <c r="DB258" s="201"/>
      <c r="DC258" s="201"/>
      <c r="DD258" s="201"/>
      <c r="DE258" s="201"/>
      <c r="DF258" s="201"/>
      <c r="DG258" s="201"/>
      <c r="DH258" s="201"/>
      <c r="DI258" s="201"/>
      <c r="DJ258" s="201"/>
      <c r="DK258" s="201"/>
      <c r="DL258" s="201"/>
      <c r="DM258" s="201"/>
      <c r="DN258" s="201"/>
      <c r="DO258" s="201"/>
      <c r="DP258" s="201"/>
      <c r="DQ258" s="201"/>
      <c r="DR258" s="201"/>
      <c r="DS258" s="201"/>
      <c r="DT258" s="201"/>
      <c r="DU258" s="201"/>
      <c r="DV258" s="201"/>
      <c r="DW258" s="201"/>
      <c r="DX258" s="201"/>
      <c r="DY258" s="201"/>
      <c r="DZ258" s="201"/>
      <c r="EA258" s="201"/>
      <c r="EB258" s="201"/>
      <c r="EC258" s="201"/>
      <c r="ED258" s="201"/>
      <c r="EE258" s="201"/>
      <c r="EF258" s="201"/>
    </row>
    <row r="259" spans="1:136" s="24" customFormat="1" ht="15.75" hidden="1" customHeight="1" x14ac:dyDescent="0.25">
      <c r="A259" s="609">
        <v>311</v>
      </c>
      <c r="B259" s="609"/>
      <c r="C259" s="609"/>
      <c r="D259" s="610" t="s">
        <v>1</v>
      </c>
      <c r="E259" s="610"/>
      <c r="F259" s="610"/>
      <c r="G259" s="611"/>
      <c r="H259" s="22">
        <f t="shared" si="962"/>
        <v>0</v>
      </c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>
        <f t="shared" si="965"/>
        <v>0</v>
      </c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>
        <f t="shared" si="966"/>
        <v>0</v>
      </c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24" customFormat="1" ht="15.75" hidden="1" customHeight="1" x14ac:dyDescent="0.25">
      <c r="A260" s="609">
        <v>312</v>
      </c>
      <c r="B260" s="609"/>
      <c r="C260" s="609"/>
      <c r="D260" s="610" t="s">
        <v>2</v>
      </c>
      <c r="E260" s="610"/>
      <c r="F260" s="610"/>
      <c r="G260" s="611"/>
      <c r="H260" s="22">
        <f t="shared" si="962"/>
        <v>0</v>
      </c>
      <c r="I260" s="55"/>
      <c r="J260" s="289"/>
      <c r="K260" s="56"/>
      <c r="L260" s="56"/>
      <c r="M260" s="56"/>
      <c r="N260" s="56"/>
      <c r="O260" s="308"/>
      <c r="P260" s="213"/>
      <c r="Q260" s="213"/>
      <c r="R260" s="213"/>
      <c r="S260" s="213"/>
      <c r="T260" s="23">
        <f t="shared" si="965"/>
        <v>0</v>
      </c>
      <c r="U260" s="55"/>
      <c r="V260" s="289"/>
      <c r="W260" s="56"/>
      <c r="X260" s="56"/>
      <c r="Y260" s="56"/>
      <c r="Z260" s="56"/>
      <c r="AA260" s="56"/>
      <c r="AB260" s="56"/>
      <c r="AC260" s="56"/>
      <c r="AD260" s="56"/>
      <c r="AE260" s="57"/>
      <c r="AF260" s="479">
        <f t="shared" si="966"/>
        <v>0</v>
      </c>
      <c r="AG260" s="55"/>
      <c r="AH260" s="289"/>
      <c r="AI260" s="56"/>
      <c r="AJ260" s="56"/>
      <c r="AK260" s="56"/>
      <c r="AL260" s="56"/>
      <c r="AM260" s="56"/>
      <c r="AN260" s="56"/>
      <c r="AO260" s="56"/>
      <c r="AP260" s="56"/>
      <c r="AQ260" s="57"/>
      <c r="AR260" s="183"/>
      <c r="AS260" s="124"/>
      <c r="AT260" s="124"/>
      <c r="AU260" s="124"/>
      <c r="AV260" s="124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97"/>
      <c r="BQ260" s="197"/>
      <c r="BR260" s="197"/>
      <c r="BS260" s="197"/>
      <c r="BT260" s="197"/>
      <c r="BU260" s="197"/>
      <c r="BV260" s="197"/>
      <c r="BW260" s="197"/>
      <c r="BX260" s="197"/>
      <c r="BY260" s="197"/>
      <c r="BZ260" s="197"/>
      <c r="CA260" s="197"/>
      <c r="CB260" s="197"/>
      <c r="CC260" s="197"/>
      <c r="CD260" s="197"/>
      <c r="CE260" s="197"/>
      <c r="CF260" s="197"/>
      <c r="CG260" s="197"/>
      <c r="CH260" s="197"/>
      <c r="CI260" s="197"/>
      <c r="CJ260" s="197"/>
      <c r="CK260" s="197"/>
      <c r="CL260" s="197"/>
      <c r="CM260" s="197"/>
      <c r="CN260" s="197"/>
      <c r="CO260" s="197"/>
      <c r="CP260" s="197"/>
      <c r="CQ260" s="197"/>
      <c r="CR260" s="197"/>
      <c r="CS260" s="197"/>
      <c r="CT260" s="197"/>
      <c r="CU260" s="197"/>
      <c r="CV260" s="197"/>
      <c r="CW260" s="197"/>
      <c r="CX260" s="197"/>
      <c r="CY260" s="197"/>
      <c r="CZ260" s="197"/>
      <c r="DA260" s="197"/>
      <c r="DB260" s="197"/>
      <c r="DC260" s="197"/>
      <c r="DD260" s="197"/>
      <c r="DE260" s="197"/>
      <c r="DF260" s="197"/>
      <c r="DG260" s="197"/>
      <c r="DH260" s="197"/>
      <c r="DI260" s="197"/>
      <c r="DJ260" s="197"/>
      <c r="DK260" s="197"/>
      <c r="DL260" s="197"/>
      <c r="DM260" s="197"/>
      <c r="DN260" s="197"/>
      <c r="DO260" s="197"/>
      <c r="DP260" s="197"/>
      <c r="DQ260" s="197"/>
      <c r="DR260" s="197"/>
      <c r="DS260" s="197"/>
      <c r="DT260" s="197"/>
      <c r="DU260" s="197"/>
      <c r="DV260" s="197"/>
      <c r="DW260" s="197"/>
      <c r="DX260" s="197"/>
      <c r="DY260" s="197"/>
      <c r="DZ260" s="197"/>
      <c r="EA260" s="197"/>
      <c r="EB260" s="197"/>
      <c r="EC260" s="197"/>
      <c r="ED260" s="197"/>
      <c r="EE260" s="197"/>
      <c r="EF260" s="197"/>
    </row>
    <row r="261" spans="1:136" s="24" customFormat="1" ht="15.75" hidden="1" customHeight="1" x14ac:dyDescent="0.25">
      <c r="A261" s="609">
        <v>313</v>
      </c>
      <c r="B261" s="609"/>
      <c r="C261" s="609"/>
      <c r="D261" s="610" t="s">
        <v>3</v>
      </c>
      <c r="E261" s="610"/>
      <c r="F261" s="610"/>
      <c r="G261" s="611"/>
      <c r="H261" s="22">
        <f t="shared" si="962"/>
        <v>0</v>
      </c>
      <c r="I261" s="55"/>
      <c r="J261" s="289"/>
      <c r="K261" s="56"/>
      <c r="L261" s="56"/>
      <c r="M261" s="56"/>
      <c r="N261" s="56"/>
      <c r="O261" s="308"/>
      <c r="P261" s="213"/>
      <c r="Q261" s="213"/>
      <c r="R261" s="213"/>
      <c r="S261" s="213"/>
      <c r="T261" s="23">
        <f t="shared" si="965"/>
        <v>0</v>
      </c>
      <c r="U261" s="55"/>
      <c r="V261" s="289"/>
      <c r="W261" s="56"/>
      <c r="X261" s="56"/>
      <c r="Y261" s="56"/>
      <c r="Z261" s="56"/>
      <c r="AA261" s="56"/>
      <c r="AB261" s="56"/>
      <c r="AC261" s="56"/>
      <c r="AD261" s="56"/>
      <c r="AE261" s="57"/>
      <c r="AF261" s="479">
        <f t="shared" si="966"/>
        <v>0</v>
      </c>
      <c r="AG261" s="55"/>
      <c r="AH261" s="289"/>
      <c r="AI261" s="56"/>
      <c r="AJ261" s="56"/>
      <c r="AK261" s="56"/>
      <c r="AL261" s="56"/>
      <c r="AM261" s="56"/>
      <c r="AN261" s="56"/>
      <c r="AO261" s="56"/>
      <c r="AP261" s="56"/>
      <c r="AQ261" s="57"/>
      <c r="AR261" s="183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</row>
    <row r="262" spans="1:136" s="21" customFormat="1" ht="15.75" hidden="1" customHeight="1" x14ac:dyDescent="0.25">
      <c r="A262" s="626">
        <v>32</v>
      </c>
      <c r="B262" s="626"/>
      <c r="C262" s="35"/>
      <c r="D262" s="627" t="s">
        <v>4</v>
      </c>
      <c r="E262" s="627"/>
      <c r="F262" s="627"/>
      <c r="G262" s="625"/>
      <c r="H262" s="19">
        <f t="shared" si="962"/>
        <v>0</v>
      </c>
      <c r="I262" s="52">
        <f>SUM(I263:I266)</f>
        <v>0</v>
      </c>
      <c r="J262" s="288">
        <f>SUM(J263:J266)</f>
        <v>0</v>
      </c>
      <c r="K262" s="53">
        <f t="shared" ref="K262:N262" si="977">SUM(K263:K266)</f>
        <v>0</v>
      </c>
      <c r="L262" s="53">
        <f t="shared" si="977"/>
        <v>0</v>
      </c>
      <c r="M262" s="53">
        <f t="shared" si="977"/>
        <v>0</v>
      </c>
      <c r="N262" s="53">
        <f t="shared" si="977"/>
        <v>0</v>
      </c>
      <c r="O262" s="307">
        <f t="shared" ref="O262" si="978">SUM(O263:O266)</f>
        <v>0</v>
      </c>
      <c r="P262" s="213"/>
      <c r="Q262" s="213"/>
      <c r="R262" s="213"/>
      <c r="S262" s="213"/>
      <c r="T262" s="19">
        <f t="shared" si="965"/>
        <v>0</v>
      </c>
      <c r="U262" s="52"/>
      <c r="V262" s="288"/>
      <c r="W262" s="53"/>
      <c r="X262" s="53"/>
      <c r="Y262" s="53"/>
      <c r="Z262" s="53"/>
      <c r="AA262" s="53"/>
      <c r="AB262" s="53"/>
      <c r="AC262" s="53"/>
      <c r="AD262" s="53"/>
      <c r="AE262" s="54"/>
      <c r="AF262" s="478">
        <f t="shared" si="966"/>
        <v>0</v>
      </c>
      <c r="AG262" s="52"/>
      <c r="AH262" s="288"/>
      <c r="AI262" s="53">
        <f t="shared" ref="AI262:AQ262" si="979">SUM(AI263:AI266)</f>
        <v>0</v>
      </c>
      <c r="AJ262" s="53">
        <f t="shared" si="979"/>
        <v>0</v>
      </c>
      <c r="AK262" s="53">
        <f t="shared" si="979"/>
        <v>0</v>
      </c>
      <c r="AL262" s="53">
        <f t="shared" si="979"/>
        <v>0</v>
      </c>
      <c r="AM262" s="53">
        <f t="shared" ref="AM262" si="980">SUM(AM263:AM266)</f>
        <v>0</v>
      </c>
      <c r="AN262" s="53">
        <f t="shared" si="979"/>
        <v>0</v>
      </c>
      <c r="AO262" s="53">
        <f t="shared" si="979"/>
        <v>0</v>
      </c>
      <c r="AP262" s="53">
        <f t="shared" si="979"/>
        <v>0</v>
      </c>
      <c r="AQ262" s="54">
        <f t="shared" si="979"/>
        <v>0</v>
      </c>
      <c r="AR262" s="183"/>
      <c r="AS262" s="108"/>
      <c r="AT262" s="108"/>
      <c r="AU262" s="108"/>
      <c r="AV262" s="108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201"/>
      <c r="BQ262" s="201"/>
      <c r="BR262" s="201"/>
      <c r="BS262" s="201"/>
      <c r="BT262" s="201"/>
      <c r="BU262" s="201"/>
      <c r="BV262" s="201"/>
      <c r="BW262" s="201"/>
      <c r="BX262" s="201"/>
      <c r="BY262" s="201"/>
      <c r="BZ262" s="201"/>
      <c r="CA262" s="201"/>
      <c r="CB262" s="201"/>
      <c r="CC262" s="201"/>
      <c r="CD262" s="201"/>
      <c r="CE262" s="201"/>
      <c r="CF262" s="201"/>
      <c r="CG262" s="201"/>
      <c r="CH262" s="201"/>
      <c r="CI262" s="201"/>
      <c r="CJ262" s="201"/>
      <c r="CK262" s="201"/>
      <c r="CL262" s="201"/>
      <c r="CM262" s="201"/>
      <c r="CN262" s="201"/>
      <c r="CO262" s="201"/>
      <c r="CP262" s="201"/>
      <c r="CQ262" s="201"/>
      <c r="CR262" s="201"/>
      <c r="CS262" s="201"/>
      <c r="CT262" s="201"/>
      <c r="CU262" s="201"/>
      <c r="CV262" s="201"/>
      <c r="CW262" s="201"/>
      <c r="CX262" s="201"/>
      <c r="CY262" s="201"/>
      <c r="CZ262" s="201"/>
      <c r="DA262" s="201"/>
      <c r="DB262" s="201"/>
      <c r="DC262" s="201"/>
      <c r="DD262" s="201"/>
      <c r="DE262" s="201"/>
      <c r="DF262" s="201"/>
      <c r="DG262" s="201"/>
      <c r="DH262" s="201"/>
      <c r="DI262" s="201"/>
      <c r="DJ262" s="201"/>
      <c r="DK262" s="201"/>
      <c r="DL262" s="201"/>
      <c r="DM262" s="201"/>
      <c r="DN262" s="201"/>
      <c r="DO262" s="201"/>
      <c r="DP262" s="201"/>
      <c r="DQ262" s="201"/>
      <c r="DR262" s="201"/>
      <c r="DS262" s="201"/>
      <c r="DT262" s="201"/>
      <c r="DU262" s="201"/>
      <c r="DV262" s="201"/>
      <c r="DW262" s="201"/>
      <c r="DX262" s="201"/>
      <c r="DY262" s="201"/>
      <c r="DZ262" s="201"/>
      <c r="EA262" s="201"/>
      <c r="EB262" s="201"/>
      <c r="EC262" s="201"/>
      <c r="ED262" s="201"/>
      <c r="EE262" s="201"/>
      <c r="EF262" s="201"/>
    </row>
    <row r="263" spans="1:136" s="24" customFormat="1" ht="15.75" hidden="1" customHeight="1" x14ac:dyDescent="0.25">
      <c r="A263" s="609">
        <v>321</v>
      </c>
      <c r="B263" s="609"/>
      <c r="C263" s="609"/>
      <c r="D263" s="610" t="s">
        <v>5</v>
      </c>
      <c r="E263" s="610"/>
      <c r="F263" s="610"/>
      <c r="G263" s="611"/>
      <c r="H263" s="22">
        <f t="shared" si="962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65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66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25">
      <c r="A264" s="609">
        <v>322</v>
      </c>
      <c r="B264" s="609"/>
      <c r="C264" s="609"/>
      <c r="D264" s="610" t="s">
        <v>6</v>
      </c>
      <c r="E264" s="610"/>
      <c r="F264" s="610"/>
      <c r="G264" s="611"/>
      <c r="H264" s="22">
        <f t="shared" si="962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65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66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4" customFormat="1" ht="15.75" hidden="1" customHeight="1" x14ac:dyDescent="0.25">
      <c r="A265" s="609">
        <v>323</v>
      </c>
      <c r="B265" s="609"/>
      <c r="C265" s="609"/>
      <c r="D265" s="610" t="s">
        <v>7</v>
      </c>
      <c r="E265" s="610"/>
      <c r="F265" s="610"/>
      <c r="G265" s="611"/>
      <c r="H265" s="22">
        <f t="shared" si="962"/>
        <v>0</v>
      </c>
      <c r="I265" s="55"/>
      <c r="J265" s="289"/>
      <c r="K265" s="56"/>
      <c r="L265" s="56"/>
      <c r="M265" s="56"/>
      <c r="N265" s="56"/>
      <c r="O265" s="308"/>
      <c r="P265" s="213"/>
      <c r="Q265" s="213"/>
      <c r="R265" s="213"/>
      <c r="S265" s="213"/>
      <c r="T265" s="23">
        <f t="shared" si="965"/>
        <v>0</v>
      </c>
      <c r="U265" s="55"/>
      <c r="V265" s="289"/>
      <c r="W265" s="56"/>
      <c r="X265" s="56"/>
      <c r="Y265" s="56"/>
      <c r="Z265" s="56"/>
      <c r="AA265" s="56"/>
      <c r="AB265" s="56"/>
      <c r="AC265" s="56"/>
      <c r="AD265" s="56"/>
      <c r="AE265" s="57"/>
      <c r="AF265" s="479">
        <f t="shared" si="966"/>
        <v>0</v>
      </c>
      <c r="AG265" s="55"/>
      <c r="AH265" s="289"/>
      <c r="AI265" s="56"/>
      <c r="AJ265" s="56"/>
      <c r="AK265" s="56"/>
      <c r="AL265" s="56"/>
      <c r="AM265" s="56"/>
      <c r="AN265" s="56"/>
      <c r="AO265" s="56"/>
      <c r="AP265" s="56"/>
      <c r="AQ265" s="57"/>
      <c r="AR265" s="183"/>
      <c r="AS265" s="124"/>
      <c r="AT265" s="124"/>
      <c r="AU265" s="124"/>
      <c r="AV265" s="124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97"/>
      <c r="BQ265" s="197"/>
      <c r="BR265" s="197"/>
      <c r="BS265" s="197"/>
      <c r="BT265" s="197"/>
      <c r="BU265" s="197"/>
      <c r="BV265" s="197"/>
      <c r="BW265" s="197"/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97"/>
      <c r="DT265" s="197"/>
      <c r="DU265" s="197"/>
      <c r="DV265" s="197"/>
      <c r="DW265" s="197"/>
      <c r="DX265" s="197"/>
      <c r="DY265" s="197"/>
      <c r="DZ265" s="197"/>
      <c r="EA265" s="197"/>
      <c r="EB265" s="197"/>
      <c r="EC265" s="197"/>
      <c r="ED265" s="197"/>
      <c r="EE265" s="197"/>
      <c r="EF265" s="197"/>
    </row>
    <row r="266" spans="1:136" s="24" customFormat="1" ht="15.75" hidden="1" customHeight="1" x14ac:dyDescent="0.25">
      <c r="A266" s="609">
        <v>329</v>
      </c>
      <c r="B266" s="609"/>
      <c r="C266" s="609"/>
      <c r="D266" s="610" t="s">
        <v>8</v>
      </c>
      <c r="E266" s="610"/>
      <c r="F266" s="610"/>
      <c r="G266" s="611"/>
      <c r="H266" s="22">
        <f t="shared" si="962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65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66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21" customFormat="1" ht="15.75" hidden="1" customHeight="1" x14ac:dyDescent="0.25">
      <c r="A267" s="626">
        <v>34</v>
      </c>
      <c r="B267" s="626"/>
      <c r="C267" s="35"/>
      <c r="D267" s="627" t="s">
        <v>9</v>
      </c>
      <c r="E267" s="627"/>
      <c r="F267" s="627"/>
      <c r="G267" s="625"/>
      <c r="H267" s="19">
        <f t="shared" si="962"/>
        <v>0</v>
      </c>
      <c r="I267" s="52">
        <f>I268</f>
        <v>0</v>
      </c>
      <c r="J267" s="288">
        <f>J268</f>
        <v>0</v>
      </c>
      <c r="K267" s="53">
        <f t="shared" ref="K267:AQ267" si="981">K268</f>
        <v>0</v>
      </c>
      <c r="L267" s="53">
        <f t="shared" si="981"/>
        <v>0</v>
      </c>
      <c r="M267" s="53">
        <f t="shared" si="981"/>
        <v>0</v>
      </c>
      <c r="N267" s="53">
        <f t="shared" si="981"/>
        <v>0</v>
      </c>
      <c r="O267" s="307">
        <f t="shared" si="981"/>
        <v>0</v>
      </c>
      <c r="P267" s="213"/>
      <c r="Q267" s="213"/>
      <c r="R267" s="213"/>
      <c r="S267" s="213"/>
      <c r="T267" s="19">
        <f t="shared" si="965"/>
        <v>0</v>
      </c>
      <c r="U267" s="52"/>
      <c r="V267" s="288"/>
      <c r="W267" s="53"/>
      <c r="X267" s="53"/>
      <c r="Y267" s="53"/>
      <c r="Z267" s="53"/>
      <c r="AA267" s="53"/>
      <c r="AB267" s="53"/>
      <c r="AC267" s="53"/>
      <c r="AD267" s="53"/>
      <c r="AE267" s="54"/>
      <c r="AF267" s="478">
        <f t="shared" si="966"/>
        <v>0</v>
      </c>
      <c r="AG267" s="52"/>
      <c r="AH267" s="288"/>
      <c r="AI267" s="53">
        <f t="shared" si="981"/>
        <v>0</v>
      </c>
      <c r="AJ267" s="53">
        <f t="shared" si="981"/>
        <v>0</v>
      </c>
      <c r="AK267" s="53">
        <f t="shared" si="981"/>
        <v>0</v>
      </c>
      <c r="AL267" s="53">
        <f t="shared" si="981"/>
        <v>0</v>
      </c>
      <c r="AM267" s="53">
        <f t="shared" si="981"/>
        <v>0</v>
      </c>
      <c r="AN267" s="53">
        <f t="shared" si="981"/>
        <v>0</v>
      </c>
      <c r="AO267" s="53">
        <f t="shared" si="981"/>
        <v>0</v>
      </c>
      <c r="AP267" s="53">
        <f t="shared" si="981"/>
        <v>0</v>
      </c>
      <c r="AQ267" s="54">
        <f t="shared" si="981"/>
        <v>0</v>
      </c>
      <c r="AR267" s="183"/>
      <c r="AS267" s="196"/>
      <c r="AT267" s="196"/>
      <c r="AU267" s="438"/>
      <c r="AV267" s="438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  <c r="BM267" s="124"/>
      <c r="BN267" s="124"/>
      <c r="BO267" s="124"/>
      <c r="BP267" s="201"/>
      <c r="BQ267" s="201"/>
      <c r="BR267" s="201"/>
      <c r="BS267" s="201"/>
      <c r="BT267" s="201"/>
      <c r="BU267" s="201"/>
      <c r="BV267" s="201"/>
      <c r="BW267" s="201"/>
      <c r="BX267" s="201"/>
      <c r="BY267" s="201"/>
      <c r="BZ267" s="201"/>
      <c r="CA267" s="201"/>
      <c r="CB267" s="201"/>
      <c r="CC267" s="201"/>
      <c r="CD267" s="201"/>
      <c r="CE267" s="201"/>
      <c r="CF267" s="201"/>
      <c r="CG267" s="201"/>
      <c r="CH267" s="201"/>
      <c r="CI267" s="201"/>
      <c r="CJ267" s="201"/>
      <c r="CK267" s="201"/>
      <c r="CL267" s="201"/>
      <c r="CM267" s="201"/>
      <c r="CN267" s="201"/>
      <c r="CO267" s="201"/>
      <c r="CP267" s="201"/>
      <c r="CQ267" s="201"/>
      <c r="CR267" s="201"/>
      <c r="CS267" s="201"/>
      <c r="CT267" s="201"/>
      <c r="CU267" s="201"/>
      <c r="CV267" s="201"/>
      <c r="CW267" s="201"/>
      <c r="CX267" s="201"/>
      <c r="CY267" s="201"/>
      <c r="CZ267" s="201"/>
      <c r="DA267" s="201"/>
      <c r="DB267" s="201"/>
      <c r="DC267" s="201"/>
      <c r="DD267" s="201"/>
      <c r="DE267" s="201"/>
      <c r="DF267" s="201"/>
      <c r="DG267" s="201"/>
      <c r="DH267" s="201"/>
      <c r="DI267" s="201"/>
      <c r="DJ267" s="201"/>
      <c r="DK267" s="201"/>
      <c r="DL267" s="201"/>
      <c r="DM267" s="201"/>
      <c r="DN267" s="201"/>
      <c r="DO267" s="201"/>
      <c r="DP267" s="201"/>
      <c r="DQ267" s="201"/>
      <c r="DR267" s="201"/>
      <c r="DS267" s="201"/>
      <c r="DT267" s="201"/>
      <c r="DU267" s="201"/>
      <c r="DV267" s="201"/>
      <c r="DW267" s="201"/>
      <c r="DX267" s="201"/>
      <c r="DY267" s="201"/>
      <c r="DZ267" s="201"/>
      <c r="EA267" s="201"/>
      <c r="EB267" s="201"/>
      <c r="EC267" s="201"/>
      <c r="ED267" s="201"/>
      <c r="EE267" s="201"/>
      <c r="EF267" s="201"/>
    </row>
    <row r="268" spans="1:136" s="24" customFormat="1" ht="15.75" hidden="1" customHeight="1" x14ac:dyDescent="0.25">
      <c r="A268" s="609">
        <v>343</v>
      </c>
      <c r="B268" s="609"/>
      <c r="C268" s="609"/>
      <c r="D268" s="610" t="s">
        <v>10</v>
      </c>
      <c r="E268" s="610"/>
      <c r="F268" s="610"/>
      <c r="G268" s="611"/>
      <c r="H268" s="22">
        <f t="shared" si="962"/>
        <v>0</v>
      </c>
      <c r="I268" s="55"/>
      <c r="J268" s="289"/>
      <c r="K268" s="56"/>
      <c r="L268" s="56"/>
      <c r="M268" s="56"/>
      <c r="N268" s="56"/>
      <c r="O268" s="308"/>
      <c r="P268" s="213"/>
      <c r="Q268" s="213"/>
      <c r="R268" s="213"/>
      <c r="S268" s="213"/>
      <c r="T268" s="23">
        <f t="shared" si="965"/>
        <v>0</v>
      </c>
      <c r="U268" s="55"/>
      <c r="V268" s="289"/>
      <c r="W268" s="56"/>
      <c r="X268" s="56"/>
      <c r="Y268" s="56"/>
      <c r="Z268" s="56"/>
      <c r="AA268" s="56"/>
      <c r="AB268" s="56"/>
      <c r="AC268" s="56"/>
      <c r="AD268" s="56"/>
      <c r="AE268" s="57"/>
      <c r="AF268" s="479">
        <f t="shared" si="966"/>
        <v>0</v>
      </c>
      <c r="AG268" s="55"/>
      <c r="AH268" s="289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3"/>
      <c r="AS268" s="124"/>
      <c r="AT268" s="124"/>
      <c r="AU268" s="124"/>
      <c r="AV268" s="124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</row>
    <row r="269" spans="1:136" s="18" customFormat="1" ht="15.75" hidden="1" customHeight="1" x14ac:dyDescent="0.25">
      <c r="A269" s="44">
        <v>4</v>
      </c>
      <c r="B269" s="38"/>
      <c r="C269" s="38"/>
      <c r="D269" s="624" t="s">
        <v>17</v>
      </c>
      <c r="E269" s="624"/>
      <c r="F269" s="624"/>
      <c r="G269" s="625"/>
      <c r="H269" s="19">
        <f t="shared" si="962"/>
        <v>0</v>
      </c>
      <c r="I269" s="52">
        <f>I270</f>
        <v>0</v>
      </c>
      <c r="J269" s="288">
        <f>J270</f>
        <v>0</v>
      </c>
      <c r="K269" s="53">
        <f t="shared" ref="K269:AQ269" si="982">K270</f>
        <v>0</v>
      </c>
      <c r="L269" s="53">
        <f t="shared" si="982"/>
        <v>0</v>
      </c>
      <c r="M269" s="53">
        <f t="shared" si="982"/>
        <v>0</v>
      </c>
      <c r="N269" s="53">
        <f t="shared" si="982"/>
        <v>0</v>
      </c>
      <c r="O269" s="307">
        <f t="shared" si="982"/>
        <v>0</v>
      </c>
      <c r="P269" s="213"/>
      <c r="Q269" s="213"/>
      <c r="R269" s="213"/>
      <c r="S269" s="213"/>
      <c r="T269" s="19">
        <f t="shared" si="965"/>
        <v>0</v>
      </c>
      <c r="U269" s="52"/>
      <c r="V269" s="288"/>
      <c r="W269" s="53"/>
      <c r="X269" s="53"/>
      <c r="Y269" s="53"/>
      <c r="Z269" s="53"/>
      <c r="AA269" s="53"/>
      <c r="AB269" s="53"/>
      <c r="AC269" s="53"/>
      <c r="AD269" s="53"/>
      <c r="AE269" s="54"/>
      <c r="AF269" s="478">
        <f t="shared" si="966"/>
        <v>0</v>
      </c>
      <c r="AG269" s="52"/>
      <c r="AH269" s="288"/>
      <c r="AI269" s="53">
        <f t="shared" si="982"/>
        <v>0</v>
      </c>
      <c r="AJ269" s="53">
        <f t="shared" si="982"/>
        <v>0</v>
      </c>
      <c r="AK269" s="53">
        <f t="shared" si="982"/>
        <v>0</v>
      </c>
      <c r="AL269" s="53">
        <f t="shared" si="982"/>
        <v>0</v>
      </c>
      <c r="AM269" s="53">
        <f t="shared" si="982"/>
        <v>0</v>
      </c>
      <c r="AN269" s="53">
        <f t="shared" si="982"/>
        <v>0</v>
      </c>
      <c r="AO269" s="53">
        <f t="shared" si="982"/>
        <v>0</v>
      </c>
      <c r="AP269" s="53">
        <f>AP270</f>
        <v>0</v>
      </c>
      <c r="AQ269" s="54">
        <f t="shared" si="982"/>
        <v>0</v>
      </c>
      <c r="AR269" s="183"/>
      <c r="AS269" s="108"/>
      <c r="AT269" s="108"/>
      <c r="AU269" s="108"/>
      <c r="AV269" s="108"/>
      <c r="AW269" s="193"/>
      <c r="AX269" s="193"/>
      <c r="AY269" s="193"/>
      <c r="AZ269" s="193"/>
      <c r="BA269" s="193"/>
      <c r="BB269" s="193"/>
      <c r="BC269" s="193"/>
      <c r="BD269" s="193"/>
      <c r="BE269" s="193"/>
      <c r="BF269" s="193"/>
      <c r="BG269" s="193"/>
      <c r="BH269" s="193"/>
      <c r="BI269" s="193"/>
      <c r="BJ269" s="193"/>
      <c r="BK269" s="193"/>
      <c r="BL269" s="193"/>
      <c r="BM269" s="193"/>
      <c r="BN269" s="193"/>
      <c r="BO269" s="193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</row>
    <row r="270" spans="1:136" s="21" customFormat="1" ht="24.75" hidden="1" customHeight="1" x14ac:dyDescent="0.25">
      <c r="A270" s="626">
        <v>42</v>
      </c>
      <c r="B270" s="626"/>
      <c r="C270" s="44"/>
      <c r="D270" s="627" t="s">
        <v>45</v>
      </c>
      <c r="E270" s="627"/>
      <c r="F270" s="627"/>
      <c r="G270" s="625"/>
      <c r="H270" s="19">
        <f t="shared" si="962"/>
        <v>0</v>
      </c>
      <c r="I270" s="52">
        <f>SUM(I271:I272)</f>
        <v>0</v>
      </c>
      <c r="J270" s="288">
        <f>SUM(J271:J272)</f>
        <v>0</v>
      </c>
      <c r="K270" s="53">
        <f t="shared" ref="K270:N270" si="983">SUM(K271:K272)</f>
        <v>0</v>
      </c>
      <c r="L270" s="53">
        <f t="shared" si="983"/>
        <v>0</v>
      </c>
      <c r="M270" s="53">
        <f t="shared" si="983"/>
        <v>0</v>
      </c>
      <c r="N270" s="53">
        <f t="shared" si="983"/>
        <v>0</v>
      </c>
      <c r="O270" s="307">
        <f t="shared" ref="O270" si="984">SUM(O271:O272)</f>
        <v>0</v>
      </c>
      <c r="P270" s="213"/>
      <c r="Q270" s="213"/>
      <c r="R270" s="213"/>
      <c r="S270" s="213"/>
      <c r="T270" s="19">
        <f t="shared" si="965"/>
        <v>0</v>
      </c>
      <c r="U270" s="52"/>
      <c r="V270" s="288"/>
      <c r="W270" s="53"/>
      <c r="X270" s="53"/>
      <c r="Y270" s="53"/>
      <c r="Z270" s="53"/>
      <c r="AA270" s="53"/>
      <c r="AB270" s="53"/>
      <c r="AC270" s="53"/>
      <c r="AD270" s="53"/>
      <c r="AE270" s="54"/>
      <c r="AF270" s="478">
        <f t="shared" si="966"/>
        <v>0</v>
      </c>
      <c r="AG270" s="52"/>
      <c r="AH270" s="288"/>
      <c r="AI270" s="53">
        <f t="shared" ref="AI270:AQ270" si="985">SUM(AI271:AI272)</f>
        <v>0</v>
      </c>
      <c r="AJ270" s="53">
        <f t="shared" si="985"/>
        <v>0</v>
      </c>
      <c r="AK270" s="53">
        <f t="shared" si="985"/>
        <v>0</v>
      </c>
      <c r="AL270" s="53">
        <f t="shared" si="985"/>
        <v>0</v>
      </c>
      <c r="AM270" s="53">
        <f t="shared" ref="AM270" si="986">SUM(AM271:AM272)</f>
        <v>0</v>
      </c>
      <c r="AN270" s="53">
        <f t="shared" si="985"/>
        <v>0</v>
      </c>
      <c r="AO270" s="53">
        <f t="shared" si="985"/>
        <v>0</v>
      </c>
      <c r="AP270" s="53">
        <f t="shared" si="985"/>
        <v>0</v>
      </c>
      <c r="AQ270" s="54">
        <f t="shared" si="985"/>
        <v>0</v>
      </c>
      <c r="AR270" s="183"/>
      <c r="AS270" s="108"/>
      <c r="AT270" s="108"/>
      <c r="AU270" s="108"/>
      <c r="AV270" s="108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201"/>
      <c r="CC270" s="201"/>
      <c r="CD270" s="201"/>
      <c r="CE270" s="201"/>
      <c r="CF270" s="201"/>
      <c r="CG270" s="201"/>
      <c r="CH270" s="201"/>
      <c r="CI270" s="201"/>
      <c r="CJ270" s="201"/>
      <c r="CK270" s="201"/>
      <c r="CL270" s="201"/>
      <c r="CM270" s="201"/>
      <c r="CN270" s="201"/>
      <c r="CO270" s="201"/>
      <c r="CP270" s="201"/>
      <c r="CQ270" s="201"/>
      <c r="CR270" s="201"/>
      <c r="CS270" s="201"/>
      <c r="CT270" s="201"/>
      <c r="CU270" s="201"/>
      <c r="CV270" s="201"/>
      <c r="CW270" s="201"/>
      <c r="CX270" s="201"/>
      <c r="CY270" s="201"/>
      <c r="CZ270" s="201"/>
      <c r="DA270" s="201"/>
      <c r="DB270" s="201"/>
      <c r="DC270" s="201"/>
      <c r="DD270" s="201"/>
      <c r="DE270" s="201"/>
      <c r="DF270" s="201"/>
      <c r="DG270" s="201"/>
      <c r="DH270" s="201"/>
      <c r="DI270" s="201"/>
      <c r="DJ270" s="201"/>
      <c r="DK270" s="201"/>
      <c r="DL270" s="201"/>
      <c r="DM270" s="201"/>
      <c r="DN270" s="201"/>
      <c r="DO270" s="201"/>
      <c r="DP270" s="201"/>
      <c r="DQ270" s="201"/>
      <c r="DR270" s="201"/>
      <c r="DS270" s="201"/>
      <c r="DT270" s="201"/>
      <c r="DU270" s="201"/>
      <c r="DV270" s="201"/>
      <c r="DW270" s="201"/>
      <c r="DX270" s="201"/>
      <c r="DY270" s="201"/>
      <c r="DZ270" s="201"/>
      <c r="EA270" s="201"/>
      <c r="EB270" s="201"/>
      <c r="EC270" s="201"/>
      <c r="ED270" s="201"/>
      <c r="EE270" s="201"/>
      <c r="EF270" s="201"/>
    </row>
    <row r="271" spans="1:136" s="24" customFormat="1" ht="15.75" hidden="1" customHeight="1" x14ac:dyDescent="0.25">
      <c r="A271" s="609">
        <v>422</v>
      </c>
      <c r="B271" s="609"/>
      <c r="C271" s="609"/>
      <c r="D271" s="610" t="s">
        <v>11</v>
      </c>
      <c r="E271" s="610"/>
      <c r="F271" s="610"/>
      <c r="G271" s="610"/>
      <c r="H271" s="22">
        <f t="shared" si="962"/>
        <v>0</v>
      </c>
      <c r="I271" s="55"/>
      <c r="J271" s="289"/>
      <c r="K271" s="56"/>
      <c r="L271" s="56"/>
      <c r="M271" s="56"/>
      <c r="N271" s="56"/>
      <c r="O271" s="308"/>
      <c r="P271" s="213"/>
      <c r="Q271" s="213"/>
      <c r="R271" s="213"/>
      <c r="S271" s="213"/>
      <c r="T271" s="23">
        <f t="shared" si="965"/>
        <v>0</v>
      </c>
      <c r="U271" s="55"/>
      <c r="V271" s="289"/>
      <c r="W271" s="56"/>
      <c r="X271" s="56"/>
      <c r="Y271" s="56"/>
      <c r="Z271" s="56"/>
      <c r="AA271" s="56"/>
      <c r="AB271" s="56"/>
      <c r="AC271" s="56"/>
      <c r="AD271" s="56"/>
      <c r="AE271" s="57"/>
      <c r="AF271" s="479">
        <f t="shared" si="966"/>
        <v>0</v>
      </c>
      <c r="AG271" s="55"/>
      <c r="AH271" s="289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3"/>
      <c r="AS271" s="107"/>
      <c r="AT271" s="107"/>
      <c r="AU271" s="107"/>
      <c r="AV271" s="107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</row>
    <row r="272" spans="1:136" s="24" customFormat="1" ht="29.25" hidden="1" customHeight="1" x14ac:dyDescent="0.25">
      <c r="A272" s="609">
        <v>424</v>
      </c>
      <c r="B272" s="609"/>
      <c r="C272" s="609"/>
      <c r="D272" s="610" t="s">
        <v>46</v>
      </c>
      <c r="E272" s="610"/>
      <c r="F272" s="610"/>
      <c r="G272" s="610"/>
      <c r="H272" s="22">
        <f t="shared" si="962"/>
        <v>0</v>
      </c>
      <c r="I272" s="55"/>
      <c r="J272" s="289"/>
      <c r="K272" s="56"/>
      <c r="L272" s="56"/>
      <c r="M272" s="56"/>
      <c r="N272" s="56"/>
      <c r="O272" s="308"/>
      <c r="P272" s="213"/>
      <c r="Q272" s="213"/>
      <c r="R272" s="213"/>
      <c r="S272" s="213"/>
      <c r="T272" s="23">
        <f t="shared" si="965"/>
        <v>0</v>
      </c>
      <c r="U272" s="55"/>
      <c r="V272" s="289"/>
      <c r="W272" s="56"/>
      <c r="X272" s="56"/>
      <c r="Y272" s="56"/>
      <c r="Z272" s="56"/>
      <c r="AA272" s="56"/>
      <c r="AB272" s="56"/>
      <c r="AC272" s="56"/>
      <c r="AD272" s="56"/>
      <c r="AE272" s="57"/>
      <c r="AF272" s="479">
        <f t="shared" si="966"/>
        <v>0</v>
      </c>
      <c r="AG272" s="55"/>
      <c r="AH272" s="289"/>
      <c r="AI272" s="56"/>
      <c r="AJ272" s="56"/>
      <c r="AK272" s="56"/>
      <c r="AL272" s="56"/>
      <c r="AM272" s="56"/>
      <c r="AN272" s="56"/>
      <c r="AO272" s="56"/>
      <c r="AP272" s="56"/>
      <c r="AQ272" s="57"/>
      <c r="AR272" s="183"/>
      <c r="AS272" s="107"/>
      <c r="AT272" s="107"/>
      <c r="AU272" s="107"/>
      <c r="AV272" s="107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197"/>
      <c r="DZ272" s="197"/>
      <c r="EA272" s="197"/>
      <c r="EB272" s="197"/>
      <c r="EC272" s="197"/>
      <c r="ED272" s="197"/>
      <c r="EE272" s="197"/>
      <c r="EF272" s="197"/>
    </row>
    <row r="273" spans="1:136" s="45" customFormat="1" ht="15.75" hidden="1" customHeight="1" x14ac:dyDescent="0.25">
      <c r="I273" s="58"/>
      <c r="J273" s="58"/>
      <c r="K273" s="58"/>
      <c r="L273" s="58"/>
      <c r="M273" s="58"/>
      <c r="N273" s="58"/>
      <c r="O273" s="58"/>
      <c r="P273" s="213"/>
      <c r="Q273" s="213"/>
      <c r="R273" s="213"/>
      <c r="S273" s="213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203"/>
      <c r="AS273" s="108"/>
      <c r="AT273" s="108"/>
      <c r="AU273" s="108"/>
      <c r="AV273" s="108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  <c r="BI273" s="202"/>
      <c r="BJ273" s="202"/>
      <c r="BK273" s="202"/>
      <c r="BL273" s="202"/>
      <c r="BM273" s="202"/>
      <c r="BN273" s="202"/>
      <c r="BO273" s="202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</row>
    <row r="274" spans="1:136" s="45" customFormat="1" ht="15.75" hidden="1" customHeight="1" x14ac:dyDescent="0.25">
      <c r="I274" s="58"/>
      <c r="J274" s="58"/>
      <c r="K274" s="58"/>
      <c r="L274" s="58"/>
      <c r="M274" s="58"/>
      <c r="N274" s="58"/>
      <c r="O274" s="58"/>
      <c r="P274" s="213"/>
      <c r="Q274" s="213"/>
      <c r="R274" s="213"/>
      <c r="S274" s="213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203"/>
      <c r="AS274" s="108"/>
      <c r="AT274" s="108"/>
      <c r="AU274" s="108"/>
      <c r="AV274" s="108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  <c r="BI274" s="202"/>
      <c r="BJ274" s="202"/>
      <c r="BK274" s="202"/>
      <c r="BL274" s="202"/>
      <c r="BM274" s="202"/>
      <c r="BN274" s="202"/>
      <c r="BO274" s="202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</row>
    <row r="275" spans="1:136" s="24" customFormat="1" ht="15.75" hidden="1" customHeight="1" x14ac:dyDescent="0.25">
      <c r="A275" s="36"/>
      <c r="B275" s="36"/>
      <c r="C275" s="36"/>
      <c r="D275" s="25"/>
      <c r="E275" s="25"/>
      <c r="F275" s="25"/>
      <c r="G275" s="25"/>
      <c r="H275" s="22"/>
      <c r="I275" s="55"/>
      <c r="J275" s="289"/>
      <c r="K275" s="56"/>
      <c r="L275" s="56"/>
      <c r="M275" s="56"/>
      <c r="N275" s="56"/>
      <c r="O275" s="308"/>
      <c r="P275" s="213"/>
      <c r="Q275" s="213"/>
      <c r="R275" s="213"/>
      <c r="S275" s="213"/>
      <c r="T275" s="23"/>
      <c r="U275" s="55"/>
      <c r="V275" s="289"/>
      <c r="W275" s="56"/>
      <c r="X275" s="56"/>
      <c r="Y275" s="56"/>
      <c r="Z275" s="56"/>
      <c r="AA275" s="56"/>
      <c r="AB275" s="56"/>
      <c r="AC275" s="56"/>
      <c r="AD275" s="56"/>
      <c r="AE275" s="57"/>
      <c r="AF275" s="479"/>
      <c r="AG275" s="55"/>
      <c r="AH275" s="289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3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</row>
    <row r="276" spans="1:136" s="24" customFormat="1" ht="29.25" hidden="1" customHeight="1" x14ac:dyDescent="0.25">
      <c r="A276" s="609"/>
      <c r="B276" s="609"/>
      <c r="C276" s="609"/>
      <c r="D276" s="610"/>
      <c r="E276" s="610"/>
      <c r="F276" s="610"/>
      <c r="G276" s="611"/>
      <c r="H276" s="22"/>
      <c r="I276" s="55"/>
      <c r="J276" s="289"/>
      <c r="K276" s="56"/>
      <c r="L276" s="56"/>
      <c r="M276" s="56"/>
      <c r="N276" s="56"/>
      <c r="O276" s="308"/>
      <c r="P276" s="213"/>
      <c r="Q276" s="213"/>
      <c r="R276" s="213"/>
      <c r="S276" s="213"/>
      <c r="T276" s="23"/>
      <c r="U276" s="55"/>
      <c r="V276" s="289"/>
      <c r="W276" s="56"/>
      <c r="X276" s="56"/>
      <c r="Y276" s="56"/>
      <c r="Z276" s="56"/>
      <c r="AA276" s="56"/>
      <c r="AB276" s="56"/>
      <c r="AC276" s="56"/>
      <c r="AD276" s="56"/>
      <c r="AE276" s="57"/>
      <c r="AF276" s="479"/>
      <c r="AG276" s="55"/>
      <c r="AH276" s="289"/>
      <c r="AI276" s="56"/>
      <c r="AJ276" s="56"/>
      <c r="AK276" s="56"/>
      <c r="AL276" s="56"/>
      <c r="AM276" s="56"/>
      <c r="AN276" s="56"/>
      <c r="AO276" s="56"/>
      <c r="AP276" s="56"/>
      <c r="AQ276" s="57"/>
      <c r="AR276" s="183"/>
      <c r="AS276" s="214"/>
      <c r="AT276" s="214"/>
      <c r="AU276" s="184"/>
      <c r="AV276" s="184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197"/>
      <c r="DG276" s="197"/>
      <c r="DH276" s="197"/>
      <c r="DI276" s="197"/>
      <c r="DJ276" s="197"/>
      <c r="DK276" s="197"/>
      <c r="DL276" s="197"/>
      <c r="DM276" s="197"/>
      <c r="DN276" s="197"/>
      <c r="DO276" s="197"/>
      <c r="DP276" s="197"/>
      <c r="DQ276" s="197"/>
      <c r="DR276" s="197"/>
      <c r="DS276" s="197"/>
      <c r="DT276" s="197"/>
      <c r="DU276" s="197"/>
      <c r="DV276" s="197"/>
      <c r="DW276" s="197"/>
      <c r="DX276" s="197"/>
      <c r="DY276" s="197"/>
      <c r="DZ276" s="197"/>
      <c r="EA276" s="197"/>
      <c r="EB276" s="197"/>
      <c r="EC276" s="197"/>
      <c r="ED276" s="197"/>
      <c r="EE276" s="197"/>
      <c r="EF276" s="197"/>
    </row>
    <row r="277" spans="1:136" s="32" customFormat="1" ht="29.25" hidden="1" customHeight="1" x14ac:dyDescent="0.25">
      <c r="A277" s="26"/>
      <c r="B277" s="26"/>
      <c r="C277" s="26"/>
      <c r="D277" s="27"/>
      <c r="E277" s="27"/>
      <c r="F277" s="27"/>
      <c r="G277" s="27"/>
      <c r="H277" s="28"/>
      <c r="I277" s="29"/>
      <c r="J277" s="290"/>
      <c r="K277" s="30"/>
      <c r="L277" s="30"/>
      <c r="M277" s="30"/>
      <c r="N277" s="30"/>
      <c r="O277" s="92"/>
      <c r="P277" s="213"/>
      <c r="Q277" s="213"/>
      <c r="R277" s="213"/>
      <c r="S277" s="213"/>
      <c r="T277" s="28"/>
      <c r="U277" s="29"/>
      <c r="V277" s="290"/>
      <c r="W277" s="30"/>
      <c r="X277" s="30"/>
      <c r="Y277" s="30"/>
      <c r="Z277" s="30"/>
      <c r="AA277" s="30"/>
      <c r="AB277" s="30"/>
      <c r="AC277" s="30"/>
      <c r="AD277" s="30"/>
      <c r="AE277" s="31"/>
      <c r="AF277" s="109"/>
      <c r="AG277" s="29"/>
      <c r="AH277" s="290"/>
      <c r="AI277" s="30"/>
      <c r="AJ277" s="30"/>
      <c r="AK277" s="30"/>
      <c r="AL277" s="30"/>
      <c r="AM277" s="30"/>
      <c r="AN277" s="30"/>
      <c r="AO277" s="30"/>
      <c r="AP277" s="30"/>
      <c r="AQ277" s="31"/>
      <c r="AR277" s="183"/>
      <c r="AS277" s="196"/>
      <c r="AT277" s="196"/>
      <c r="AU277" s="438"/>
      <c r="AV277" s="43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/>
    </row>
    <row r="278" spans="1:136" s="16" customFormat="1" ht="28.5" hidden="1" customHeight="1" x14ac:dyDescent="0.25">
      <c r="A278" s="628"/>
      <c r="B278" s="628"/>
      <c r="C278" s="628"/>
      <c r="D278" s="652"/>
      <c r="E278" s="652"/>
      <c r="F278" s="652"/>
      <c r="G278" s="653"/>
      <c r="H278" s="15">
        <f t="shared" ref="H278:H295" si="987">SUM(I278:S278)</f>
        <v>0</v>
      </c>
      <c r="I278" s="47">
        <f>I279</f>
        <v>0</v>
      </c>
      <c r="J278" s="286">
        <f>J279</f>
        <v>0</v>
      </c>
      <c r="K278" s="48">
        <f t="shared" ref="K278:O278" si="988">K279</f>
        <v>0</v>
      </c>
      <c r="L278" s="48">
        <f t="shared" si="988"/>
        <v>0</v>
      </c>
      <c r="M278" s="48">
        <f t="shared" si="988"/>
        <v>0</v>
      </c>
      <c r="N278" s="48">
        <f t="shared" si="988"/>
        <v>0</v>
      </c>
      <c r="O278" s="305">
        <f t="shared" si="988"/>
        <v>0</v>
      </c>
      <c r="P278" s="213"/>
      <c r="Q278" s="213"/>
      <c r="R278" s="213"/>
      <c r="S278" s="213"/>
      <c r="T278" s="15">
        <f t="shared" ref="T278:T295" si="989">SUM(U278:AE278)</f>
        <v>0</v>
      </c>
      <c r="U278" s="47"/>
      <c r="V278" s="286"/>
      <c r="W278" s="215"/>
      <c r="X278" s="215"/>
      <c r="Y278" s="215"/>
      <c r="Z278" s="215"/>
      <c r="AA278" s="215"/>
      <c r="AB278" s="215"/>
      <c r="AC278" s="215"/>
      <c r="AD278" s="215"/>
      <c r="AE278" s="216"/>
      <c r="AF278" s="476">
        <f t="shared" ref="AF278:AF295" si="990">SUM(AG278:AQ278)</f>
        <v>0</v>
      </c>
      <c r="AG278" s="217"/>
      <c r="AH278" s="292"/>
      <c r="AI278" s="215">
        <f t="shared" ref="AI278:AQ278" si="991">AI279</f>
        <v>0</v>
      </c>
      <c r="AJ278" s="215">
        <f t="shared" si="991"/>
        <v>0</v>
      </c>
      <c r="AK278" s="215">
        <f t="shared" si="991"/>
        <v>0</v>
      </c>
      <c r="AL278" s="215">
        <f t="shared" si="991"/>
        <v>0</v>
      </c>
      <c r="AM278" s="215">
        <f t="shared" si="991"/>
        <v>0</v>
      </c>
      <c r="AN278" s="215">
        <f t="shared" si="991"/>
        <v>0</v>
      </c>
      <c r="AO278" s="215">
        <f t="shared" si="991"/>
        <v>0</v>
      </c>
      <c r="AP278" s="215">
        <f t="shared" si="991"/>
        <v>0</v>
      </c>
      <c r="AQ278" s="216">
        <f t="shared" si="991"/>
        <v>0</v>
      </c>
      <c r="AR278" s="183"/>
      <c r="AS278" s="196"/>
      <c r="AT278" s="196"/>
      <c r="AU278" s="438"/>
      <c r="AV278" s="438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184"/>
      <c r="BN278" s="184"/>
      <c r="BO278" s="184"/>
      <c r="BP278" s="199"/>
      <c r="BQ278" s="199"/>
      <c r="BR278" s="199"/>
      <c r="BS278" s="199"/>
      <c r="BT278" s="199"/>
      <c r="BU278" s="199"/>
      <c r="BV278" s="199"/>
      <c r="BW278" s="199"/>
      <c r="BX278" s="199"/>
      <c r="BY278" s="199"/>
      <c r="BZ278" s="199"/>
      <c r="CA278" s="199"/>
      <c r="CB278" s="199"/>
      <c r="CC278" s="199"/>
      <c r="CD278" s="199"/>
      <c r="CE278" s="199"/>
      <c r="CF278" s="199"/>
      <c r="CG278" s="199"/>
      <c r="CH278" s="199"/>
      <c r="CI278" s="199"/>
      <c r="CJ278" s="199"/>
      <c r="CK278" s="199"/>
      <c r="CL278" s="199"/>
      <c r="CM278" s="199"/>
      <c r="CN278" s="199"/>
      <c r="CO278" s="199"/>
      <c r="CP278" s="199"/>
      <c r="CQ278" s="199"/>
      <c r="CR278" s="199"/>
      <c r="CS278" s="199"/>
      <c r="CT278" s="199"/>
      <c r="CU278" s="199"/>
      <c r="CV278" s="199"/>
      <c r="CW278" s="199"/>
      <c r="CX278" s="199"/>
      <c r="CY278" s="199"/>
      <c r="CZ278" s="199"/>
      <c r="DA278" s="199"/>
      <c r="DB278" s="199"/>
      <c r="DC278" s="199"/>
      <c r="DD278" s="199"/>
      <c r="DE278" s="199"/>
      <c r="DF278" s="199"/>
      <c r="DG278" s="199"/>
      <c r="DH278" s="199"/>
      <c r="DI278" s="199"/>
      <c r="DJ278" s="199"/>
      <c r="DK278" s="199"/>
      <c r="DL278" s="199"/>
      <c r="DM278" s="199"/>
      <c r="DN278" s="199"/>
      <c r="DO278" s="199"/>
      <c r="DP278" s="199"/>
      <c r="DQ278" s="199"/>
      <c r="DR278" s="199"/>
      <c r="DS278" s="199"/>
      <c r="DT278" s="199"/>
      <c r="DU278" s="199"/>
      <c r="DV278" s="199"/>
      <c r="DW278" s="199"/>
      <c r="DX278" s="199"/>
      <c r="DY278" s="199"/>
      <c r="DZ278" s="199"/>
      <c r="EA278" s="199"/>
      <c r="EB278" s="199"/>
      <c r="EC278" s="199"/>
      <c r="ED278" s="199"/>
      <c r="EE278" s="199"/>
      <c r="EF278" s="199"/>
    </row>
    <row r="279" spans="1:136" s="18" customFormat="1" ht="28.5" hidden="1" customHeight="1" x14ac:dyDescent="0.25">
      <c r="A279" s="621"/>
      <c r="B279" s="621"/>
      <c r="C279" s="621"/>
      <c r="D279" s="622"/>
      <c r="E279" s="622"/>
      <c r="F279" s="622"/>
      <c r="G279" s="623"/>
      <c r="H279" s="17">
        <f t="shared" si="987"/>
        <v>0</v>
      </c>
      <c r="I279" s="49">
        <f>I280+I292</f>
        <v>0</v>
      </c>
      <c r="J279" s="287">
        <f>J280+J292</f>
        <v>0</v>
      </c>
      <c r="K279" s="50">
        <f t="shared" ref="K279:N279" si="992">K280+K292</f>
        <v>0</v>
      </c>
      <c r="L279" s="50">
        <f t="shared" si="992"/>
        <v>0</v>
      </c>
      <c r="M279" s="50">
        <f t="shared" si="992"/>
        <v>0</v>
      </c>
      <c r="N279" s="50">
        <f t="shared" si="992"/>
        <v>0</v>
      </c>
      <c r="O279" s="306">
        <f t="shared" ref="O279" si="993">O280+O292</f>
        <v>0</v>
      </c>
      <c r="P279" s="213"/>
      <c r="Q279" s="213"/>
      <c r="R279" s="213"/>
      <c r="S279" s="213"/>
      <c r="T279" s="17">
        <f t="shared" si="989"/>
        <v>0</v>
      </c>
      <c r="U279" s="49"/>
      <c r="V279" s="287"/>
      <c r="W279" s="50"/>
      <c r="X279" s="50"/>
      <c r="Y279" s="50"/>
      <c r="Z279" s="50"/>
      <c r="AA279" s="50"/>
      <c r="AB279" s="50"/>
      <c r="AC279" s="50"/>
      <c r="AD279" s="50"/>
      <c r="AE279" s="51"/>
      <c r="AF279" s="477">
        <f t="shared" si="990"/>
        <v>0</v>
      </c>
      <c r="AG279" s="49"/>
      <c r="AH279" s="287"/>
      <c r="AI279" s="50">
        <f t="shared" ref="AI279:AQ279" si="994">AI280+AI292</f>
        <v>0</v>
      </c>
      <c r="AJ279" s="50">
        <f t="shared" si="994"/>
        <v>0</v>
      </c>
      <c r="AK279" s="50">
        <f t="shared" si="994"/>
        <v>0</v>
      </c>
      <c r="AL279" s="50">
        <f t="shared" si="994"/>
        <v>0</v>
      </c>
      <c r="AM279" s="50">
        <f t="shared" ref="AM279" si="995">AM280+AM292</f>
        <v>0</v>
      </c>
      <c r="AN279" s="50">
        <f t="shared" si="994"/>
        <v>0</v>
      </c>
      <c r="AO279" s="50">
        <f t="shared" si="994"/>
        <v>0</v>
      </c>
      <c r="AP279" s="50">
        <f t="shared" si="994"/>
        <v>0</v>
      </c>
      <c r="AQ279" s="51">
        <f t="shared" si="994"/>
        <v>0</v>
      </c>
      <c r="AR279" s="183"/>
      <c r="AS279" s="124"/>
      <c r="AT279" s="124"/>
      <c r="AU279" s="124"/>
      <c r="AV279" s="124"/>
      <c r="AW279" s="193"/>
      <c r="AX279" s="193"/>
      <c r="AY279" s="193"/>
      <c r="AZ279" s="193"/>
      <c r="BA279" s="193"/>
      <c r="BB279" s="193"/>
      <c r="BC279" s="193"/>
      <c r="BD279" s="193"/>
      <c r="BE279" s="193"/>
      <c r="BF279" s="193"/>
      <c r="BG279" s="193"/>
      <c r="BH279" s="193"/>
      <c r="BI279" s="193"/>
      <c r="BJ279" s="193"/>
      <c r="BK279" s="193"/>
      <c r="BL279" s="193"/>
      <c r="BM279" s="193"/>
      <c r="BN279" s="193"/>
      <c r="BO279" s="193"/>
      <c r="BP279" s="200"/>
      <c r="BQ279" s="200"/>
      <c r="BR279" s="200"/>
      <c r="BS279" s="200"/>
      <c r="BT279" s="200"/>
      <c r="BU279" s="200"/>
      <c r="BV279" s="200"/>
      <c r="BW279" s="200"/>
      <c r="BX279" s="200"/>
      <c r="BY279" s="200"/>
      <c r="BZ279" s="200"/>
      <c r="CA279" s="200"/>
      <c r="CB279" s="200"/>
      <c r="CC279" s="200"/>
      <c r="CD279" s="200"/>
      <c r="CE279" s="200"/>
      <c r="CF279" s="200"/>
      <c r="CG279" s="200"/>
      <c r="CH279" s="200"/>
      <c r="CI279" s="200"/>
      <c r="CJ279" s="200"/>
      <c r="CK279" s="200"/>
      <c r="CL279" s="200"/>
      <c r="CM279" s="200"/>
      <c r="CN279" s="200"/>
      <c r="CO279" s="200"/>
      <c r="CP279" s="200"/>
      <c r="CQ279" s="200"/>
      <c r="CR279" s="200"/>
      <c r="CS279" s="200"/>
      <c r="CT279" s="200"/>
      <c r="CU279" s="200"/>
      <c r="CV279" s="200"/>
      <c r="CW279" s="200"/>
      <c r="CX279" s="200"/>
      <c r="CY279" s="200"/>
      <c r="CZ279" s="200"/>
      <c r="DA279" s="200"/>
      <c r="DB279" s="200"/>
      <c r="DC279" s="200"/>
      <c r="DD279" s="200"/>
      <c r="DE279" s="200"/>
      <c r="DF279" s="200"/>
      <c r="DG279" s="200"/>
      <c r="DH279" s="200"/>
      <c r="DI279" s="200"/>
      <c r="DJ279" s="200"/>
      <c r="DK279" s="200"/>
      <c r="DL279" s="200"/>
      <c r="DM279" s="200"/>
      <c r="DN279" s="200"/>
      <c r="DO279" s="200"/>
      <c r="DP279" s="200"/>
      <c r="DQ279" s="200"/>
      <c r="DR279" s="200"/>
      <c r="DS279" s="200"/>
      <c r="DT279" s="200"/>
      <c r="DU279" s="200"/>
      <c r="DV279" s="200"/>
      <c r="DW279" s="200"/>
      <c r="DX279" s="200"/>
      <c r="DY279" s="200"/>
      <c r="DZ279" s="200"/>
      <c r="EA279" s="200"/>
      <c r="EB279" s="200"/>
      <c r="EC279" s="200"/>
      <c r="ED279" s="200"/>
      <c r="EE279" s="200"/>
      <c r="EF279" s="200"/>
    </row>
    <row r="280" spans="1:136" s="18" customFormat="1" ht="15.75" hidden="1" customHeight="1" x14ac:dyDescent="0.25">
      <c r="A280" s="20">
        <v>3</v>
      </c>
      <c r="C280" s="37"/>
      <c r="D280" s="624" t="s">
        <v>16</v>
      </c>
      <c r="E280" s="624"/>
      <c r="F280" s="624"/>
      <c r="G280" s="625"/>
      <c r="H280" s="19">
        <f t="shared" si="987"/>
        <v>0</v>
      </c>
      <c r="I280" s="52">
        <f>I281+I285+I290</f>
        <v>0</v>
      </c>
      <c r="J280" s="288">
        <f>J281+J285+J290</f>
        <v>0</v>
      </c>
      <c r="K280" s="53">
        <f t="shared" ref="K280:N280" si="996">K281+K285+K290</f>
        <v>0</v>
      </c>
      <c r="L280" s="53">
        <f t="shared" si="996"/>
        <v>0</v>
      </c>
      <c r="M280" s="53">
        <f t="shared" si="996"/>
        <v>0</v>
      </c>
      <c r="N280" s="53">
        <f t="shared" si="996"/>
        <v>0</v>
      </c>
      <c r="O280" s="307">
        <f t="shared" ref="O280" si="997">O281+O285+O290</f>
        <v>0</v>
      </c>
      <c r="P280" s="213"/>
      <c r="Q280" s="213"/>
      <c r="R280" s="213"/>
      <c r="S280" s="213"/>
      <c r="T280" s="19">
        <f t="shared" si="989"/>
        <v>0</v>
      </c>
      <c r="U280" s="52"/>
      <c r="V280" s="288"/>
      <c r="W280" s="53"/>
      <c r="X280" s="53"/>
      <c r="Y280" s="53"/>
      <c r="Z280" s="53"/>
      <c r="AA280" s="53"/>
      <c r="AB280" s="53"/>
      <c r="AC280" s="53"/>
      <c r="AD280" s="53"/>
      <c r="AE280" s="54"/>
      <c r="AF280" s="478">
        <f t="shared" si="990"/>
        <v>0</v>
      </c>
      <c r="AG280" s="52"/>
      <c r="AH280" s="288"/>
      <c r="AI280" s="53">
        <f t="shared" ref="AI280:AQ280" si="998">AI281+AI285+AI290</f>
        <v>0</v>
      </c>
      <c r="AJ280" s="53">
        <f t="shared" si="998"/>
        <v>0</v>
      </c>
      <c r="AK280" s="53">
        <f t="shared" si="998"/>
        <v>0</v>
      </c>
      <c r="AL280" s="53">
        <f t="shared" si="998"/>
        <v>0</v>
      </c>
      <c r="AM280" s="53">
        <f t="shared" ref="AM280" si="999">AM281+AM285+AM290</f>
        <v>0</v>
      </c>
      <c r="AN280" s="53">
        <f t="shared" si="998"/>
        <v>0</v>
      </c>
      <c r="AO280" s="53">
        <f t="shared" si="998"/>
        <v>0</v>
      </c>
      <c r="AP280" s="53">
        <f t="shared" si="998"/>
        <v>0</v>
      </c>
      <c r="AQ280" s="54">
        <f t="shared" si="998"/>
        <v>0</v>
      </c>
      <c r="AR280" s="183"/>
      <c r="AS280" s="108"/>
      <c r="AT280" s="108"/>
      <c r="AU280" s="108"/>
      <c r="AV280" s="108"/>
      <c r="AW280" s="193"/>
      <c r="AX280" s="193"/>
      <c r="AY280" s="193"/>
      <c r="AZ280" s="193"/>
      <c r="BA280" s="193"/>
      <c r="BB280" s="193"/>
      <c r="BC280" s="193"/>
      <c r="BD280" s="193"/>
      <c r="BE280" s="193"/>
      <c r="BF280" s="193"/>
      <c r="BG280" s="193"/>
      <c r="BH280" s="193"/>
      <c r="BI280" s="193"/>
      <c r="BJ280" s="193"/>
      <c r="BK280" s="193"/>
      <c r="BL280" s="193"/>
      <c r="BM280" s="193"/>
      <c r="BN280" s="193"/>
      <c r="BO280" s="193"/>
      <c r="BP280" s="200"/>
      <c r="BQ280" s="200"/>
      <c r="BR280" s="200"/>
      <c r="BS280" s="200"/>
      <c r="BT280" s="200"/>
      <c r="BU280" s="200"/>
      <c r="BV280" s="200"/>
      <c r="BW280" s="200"/>
      <c r="BX280" s="200"/>
      <c r="BY280" s="200"/>
      <c r="BZ280" s="200"/>
      <c r="CA280" s="200"/>
      <c r="CB280" s="200"/>
      <c r="CC280" s="200"/>
      <c r="CD280" s="200"/>
      <c r="CE280" s="200"/>
      <c r="CF280" s="200"/>
      <c r="CG280" s="200"/>
      <c r="CH280" s="200"/>
      <c r="CI280" s="200"/>
      <c r="CJ280" s="200"/>
      <c r="CK280" s="200"/>
      <c r="CL280" s="200"/>
      <c r="CM280" s="200"/>
      <c r="CN280" s="200"/>
      <c r="CO280" s="200"/>
      <c r="CP280" s="200"/>
      <c r="CQ280" s="200"/>
      <c r="CR280" s="200"/>
      <c r="CS280" s="200"/>
      <c r="CT280" s="200"/>
      <c r="CU280" s="200"/>
      <c r="CV280" s="200"/>
      <c r="CW280" s="200"/>
      <c r="CX280" s="200"/>
      <c r="CY280" s="200"/>
      <c r="CZ280" s="200"/>
      <c r="DA280" s="200"/>
      <c r="DB280" s="200"/>
      <c r="DC280" s="200"/>
      <c r="DD280" s="200"/>
      <c r="DE280" s="200"/>
      <c r="DF280" s="200"/>
      <c r="DG280" s="200"/>
      <c r="DH280" s="200"/>
      <c r="DI280" s="200"/>
      <c r="DJ280" s="200"/>
      <c r="DK280" s="200"/>
      <c r="DL280" s="200"/>
      <c r="DM280" s="200"/>
      <c r="DN280" s="200"/>
      <c r="DO280" s="200"/>
      <c r="DP280" s="200"/>
      <c r="DQ280" s="200"/>
      <c r="DR280" s="200"/>
      <c r="DS280" s="200"/>
      <c r="DT280" s="200"/>
      <c r="DU280" s="200"/>
      <c r="DV280" s="200"/>
      <c r="DW280" s="200"/>
      <c r="DX280" s="200"/>
      <c r="DY280" s="200"/>
      <c r="DZ280" s="200"/>
      <c r="EA280" s="200"/>
      <c r="EB280" s="200"/>
      <c r="EC280" s="200"/>
      <c r="ED280" s="200"/>
      <c r="EE280" s="200"/>
      <c r="EF280" s="200"/>
    </row>
    <row r="281" spans="1:136" s="21" customFormat="1" ht="15.75" hidden="1" customHeight="1" x14ac:dyDescent="0.25">
      <c r="A281" s="626">
        <v>31</v>
      </c>
      <c r="B281" s="626"/>
      <c r="C281" s="35"/>
      <c r="D281" s="627" t="s">
        <v>0</v>
      </c>
      <c r="E281" s="627"/>
      <c r="F281" s="627"/>
      <c r="G281" s="625"/>
      <c r="H281" s="19">
        <f t="shared" si="987"/>
        <v>0</v>
      </c>
      <c r="I281" s="52">
        <f>SUM(I282:I284)</f>
        <v>0</v>
      </c>
      <c r="J281" s="288">
        <f>SUM(J282:J284)</f>
        <v>0</v>
      </c>
      <c r="K281" s="53">
        <f t="shared" ref="K281:N281" si="1000">SUM(K282:K284)</f>
        <v>0</v>
      </c>
      <c r="L281" s="53">
        <f t="shared" si="1000"/>
        <v>0</v>
      </c>
      <c r="M281" s="53">
        <f t="shared" si="1000"/>
        <v>0</v>
      </c>
      <c r="N281" s="53">
        <f t="shared" si="1000"/>
        <v>0</v>
      </c>
      <c r="O281" s="307">
        <f t="shared" ref="O281" si="1001">SUM(O282:O284)</f>
        <v>0</v>
      </c>
      <c r="P281" s="213"/>
      <c r="Q281" s="213"/>
      <c r="R281" s="213"/>
      <c r="S281" s="213"/>
      <c r="T281" s="19">
        <f t="shared" si="989"/>
        <v>0</v>
      </c>
      <c r="U281" s="52"/>
      <c r="V281" s="288"/>
      <c r="W281" s="53"/>
      <c r="X281" s="53"/>
      <c r="Y281" s="53"/>
      <c r="Z281" s="53"/>
      <c r="AA281" s="53"/>
      <c r="AB281" s="53"/>
      <c r="AC281" s="53"/>
      <c r="AD281" s="53"/>
      <c r="AE281" s="54"/>
      <c r="AF281" s="478">
        <f t="shared" si="990"/>
        <v>0</v>
      </c>
      <c r="AG281" s="52"/>
      <c r="AH281" s="288"/>
      <c r="AI281" s="53">
        <f t="shared" ref="AI281:AQ281" si="1002">SUM(AI282:AI284)</f>
        <v>0</v>
      </c>
      <c r="AJ281" s="53">
        <f t="shared" si="1002"/>
        <v>0</v>
      </c>
      <c r="AK281" s="53">
        <f t="shared" si="1002"/>
        <v>0</v>
      </c>
      <c r="AL281" s="53">
        <f t="shared" si="1002"/>
        <v>0</v>
      </c>
      <c r="AM281" s="53">
        <f t="shared" ref="AM281" si="1003">SUM(AM282:AM284)</f>
        <v>0</v>
      </c>
      <c r="AN281" s="53">
        <f t="shared" si="1002"/>
        <v>0</v>
      </c>
      <c r="AO281" s="53">
        <f t="shared" si="1002"/>
        <v>0</v>
      </c>
      <c r="AP281" s="53">
        <f t="shared" si="1002"/>
        <v>0</v>
      </c>
      <c r="AQ281" s="54">
        <f t="shared" si="1002"/>
        <v>0</v>
      </c>
      <c r="AR281" s="183"/>
      <c r="AS281" s="108"/>
      <c r="AT281" s="108"/>
      <c r="AU281" s="108"/>
      <c r="AV281" s="108"/>
      <c r="AW281" s="124"/>
      <c r="AX281" s="124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124"/>
      <c r="BI281" s="124"/>
      <c r="BJ281" s="124"/>
      <c r="BK281" s="124"/>
      <c r="BL281" s="124"/>
      <c r="BM281" s="124"/>
      <c r="BN281" s="124"/>
      <c r="BO281" s="124"/>
      <c r="BP281" s="201"/>
      <c r="BQ281" s="201"/>
      <c r="BR281" s="201"/>
      <c r="BS281" s="201"/>
      <c r="BT281" s="201"/>
      <c r="BU281" s="201"/>
      <c r="BV281" s="201"/>
      <c r="BW281" s="201"/>
      <c r="BX281" s="201"/>
      <c r="BY281" s="201"/>
      <c r="BZ281" s="201"/>
      <c r="CA281" s="201"/>
      <c r="CB281" s="201"/>
      <c r="CC281" s="201"/>
      <c r="CD281" s="201"/>
      <c r="CE281" s="201"/>
      <c r="CF281" s="201"/>
      <c r="CG281" s="201"/>
      <c r="CH281" s="201"/>
      <c r="CI281" s="201"/>
      <c r="CJ281" s="201"/>
      <c r="CK281" s="201"/>
      <c r="CL281" s="201"/>
      <c r="CM281" s="201"/>
      <c r="CN281" s="201"/>
      <c r="CO281" s="201"/>
      <c r="CP281" s="201"/>
      <c r="CQ281" s="201"/>
      <c r="CR281" s="201"/>
      <c r="CS281" s="201"/>
      <c r="CT281" s="201"/>
      <c r="CU281" s="201"/>
      <c r="CV281" s="201"/>
      <c r="CW281" s="201"/>
      <c r="CX281" s="201"/>
      <c r="CY281" s="201"/>
      <c r="CZ281" s="201"/>
      <c r="DA281" s="201"/>
      <c r="DB281" s="201"/>
      <c r="DC281" s="201"/>
      <c r="DD281" s="201"/>
      <c r="DE281" s="201"/>
      <c r="DF281" s="201"/>
      <c r="DG281" s="201"/>
      <c r="DH281" s="201"/>
      <c r="DI281" s="201"/>
      <c r="DJ281" s="201"/>
      <c r="DK281" s="201"/>
      <c r="DL281" s="201"/>
      <c r="DM281" s="201"/>
      <c r="DN281" s="201"/>
      <c r="DO281" s="201"/>
      <c r="DP281" s="201"/>
      <c r="DQ281" s="201"/>
      <c r="DR281" s="201"/>
      <c r="DS281" s="201"/>
      <c r="DT281" s="201"/>
      <c r="DU281" s="201"/>
      <c r="DV281" s="201"/>
      <c r="DW281" s="201"/>
      <c r="DX281" s="201"/>
      <c r="DY281" s="201"/>
      <c r="DZ281" s="201"/>
      <c r="EA281" s="201"/>
      <c r="EB281" s="201"/>
      <c r="EC281" s="201"/>
      <c r="ED281" s="201"/>
      <c r="EE281" s="201"/>
      <c r="EF281" s="201"/>
    </row>
    <row r="282" spans="1:136" s="24" customFormat="1" ht="15.75" hidden="1" customHeight="1" x14ac:dyDescent="0.25">
      <c r="A282" s="609">
        <v>311</v>
      </c>
      <c r="B282" s="609"/>
      <c r="C282" s="609"/>
      <c r="D282" s="610" t="s">
        <v>1</v>
      </c>
      <c r="E282" s="610"/>
      <c r="F282" s="610"/>
      <c r="G282" s="610"/>
      <c r="H282" s="22">
        <f t="shared" si="987"/>
        <v>0</v>
      </c>
      <c r="I282" s="55"/>
      <c r="J282" s="289"/>
      <c r="K282" s="56"/>
      <c r="L282" s="56"/>
      <c r="M282" s="56"/>
      <c r="N282" s="56"/>
      <c r="O282" s="308"/>
      <c r="P282" s="213"/>
      <c r="Q282" s="213"/>
      <c r="R282" s="213"/>
      <c r="S282" s="213"/>
      <c r="T282" s="23">
        <f t="shared" si="989"/>
        <v>0</v>
      </c>
      <c r="U282" s="55"/>
      <c r="V282" s="289"/>
      <c r="W282" s="56"/>
      <c r="X282" s="56"/>
      <c r="Y282" s="56"/>
      <c r="Z282" s="56"/>
      <c r="AA282" s="56"/>
      <c r="AB282" s="56"/>
      <c r="AC282" s="56"/>
      <c r="AD282" s="56"/>
      <c r="AE282" s="57"/>
      <c r="AF282" s="479">
        <f t="shared" si="990"/>
        <v>0</v>
      </c>
      <c r="AG282" s="55"/>
      <c r="AH282" s="289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3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</row>
    <row r="283" spans="1:136" s="24" customFormat="1" ht="15.75" hidden="1" customHeight="1" x14ac:dyDescent="0.25">
      <c r="A283" s="609">
        <v>312</v>
      </c>
      <c r="B283" s="609"/>
      <c r="C283" s="609"/>
      <c r="D283" s="610" t="s">
        <v>2</v>
      </c>
      <c r="E283" s="610"/>
      <c r="F283" s="610"/>
      <c r="G283" s="610"/>
      <c r="H283" s="22">
        <f t="shared" si="987"/>
        <v>0</v>
      </c>
      <c r="I283" s="55"/>
      <c r="J283" s="289"/>
      <c r="K283" s="56"/>
      <c r="L283" s="56"/>
      <c r="M283" s="56"/>
      <c r="N283" s="56"/>
      <c r="O283" s="308"/>
      <c r="P283" s="213"/>
      <c r="Q283" s="213"/>
      <c r="R283" s="213"/>
      <c r="S283" s="213"/>
      <c r="T283" s="23">
        <f t="shared" si="989"/>
        <v>0</v>
      </c>
      <c r="U283" s="55"/>
      <c r="V283" s="289"/>
      <c r="W283" s="56"/>
      <c r="X283" s="56"/>
      <c r="Y283" s="56"/>
      <c r="Z283" s="56"/>
      <c r="AA283" s="56"/>
      <c r="AB283" s="56"/>
      <c r="AC283" s="56"/>
      <c r="AD283" s="56"/>
      <c r="AE283" s="57"/>
      <c r="AF283" s="479">
        <f t="shared" si="990"/>
        <v>0</v>
      </c>
      <c r="AG283" s="55"/>
      <c r="AH283" s="289"/>
      <c r="AI283" s="56"/>
      <c r="AJ283" s="56"/>
      <c r="AK283" s="56"/>
      <c r="AL283" s="56"/>
      <c r="AM283" s="56"/>
      <c r="AN283" s="56"/>
      <c r="AO283" s="56"/>
      <c r="AP283" s="56"/>
      <c r="AQ283" s="57"/>
      <c r="AR283" s="183"/>
      <c r="AS283" s="124"/>
      <c r="AT283" s="124"/>
      <c r="AU283" s="124"/>
      <c r="AV283" s="124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97"/>
      <c r="BQ283" s="197"/>
      <c r="BR283" s="197"/>
      <c r="BS283" s="197"/>
      <c r="BT283" s="197"/>
      <c r="BU283" s="197"/>
      <c r="BV283" s="197"/>
      <c r="BW283" s="197"/>
      <c r="BX283" s="197"/>
      <c r="BY283" s="197"/>
      <c r="BZ283" s="197"/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  <c r="DC283" s="197"/>
      <c r="DD283" s="197"/>
      <c r="DE283" s="197"/>
      <c r="DF283" s="197"/>
      <c r="DG283" s="197"/>
      <c r="DH283" s="197"/>
      <c r="DI283" s="197"/>
      <c r="DJ283" s="197"/>
      <c r="DK283" s="197"/>
      <c r="DL283" s="197"/>
      <c r="DM283" s="197"/>
      <c r="DN283" s="197"/>
      <c r="DO283" s="197"/>
      <c r="DP283" s="197"/>
      <c r="DQ283" s="197"/>
      <c r="DR283" s="197"/>
      <c r="DS283" s="197"/>
      <c r="DT283" s="197"/>
      <c r="DU283" s="197"/>
      <c r="DV283" s="197"/>
      <c r="DW283" s="197"/>
      <c r="DX283" s="197"/>
      <c r="DY283" s="197"/>
      <c r="DZ283" s="197"/>
      <c r="EA283" s="197"/>
      <c r="EB283" s="197"/>
      <c r="EC283" s="197"/>
      <c r="ED283" s="197"/>
      <c r="EE283" s="197"/>
      <c r="EF283" s="197"/>
    </row>
    <row r="284" spans="1:136" s="24" customFormat="1" ht="15.75" hidden="1" customHeight="1" x14ac:dyDescent="0.25">
      <c r="A284" s="609">
        <v>313</v>
      </c>
      <c r="B284" s="609"/>
      <c r="C284" s="609"/>
      <c r="D284" s="610" t="s">
        <v>3</v>
      </c>
      <c r="E284" s="610"/>
      <c r="F284" s="610"/>
      <c r="G284" s="610"/>
      <c r="H284" s="22">
        <f t="shared" si="987"/>
        <v>0</v>
      </c>
      <c r="I284" s="55"/>
      <c r="J284" s="289"/>
      <c r="K284" s="56"/>
      <c r="L284" s="56"/>
      <c r="M284" s="56"/>
      <c r="N284" s="56"/>
      <c r="O284" s="308"/>
      <c r="P284" s="213"/>
      <c r="Q284" s="213"/>
      <c r="R284" s="213"/>
      <c r="S284" s="213"/>
      <c r="T284" s="23">
        <f t="shared" si="989"/>
        <v>0</v>
      </c>
      <c r="U284" s="55"/>
      <c r="V284" s="289"/>
      <c r="W284" s="56"/>
      <c r="X284" s="56"/>
      <c r="Y284" s="56"/>
      <c r="Z284" s="56"/>
      <c r="AA284" s="56"/>
      <c r="AB284" s="56"/>
      <c r="AC284" s="56"/>
      <c r="AD284" s="56"/>
      <c r="AE284" s="57"/>
      <c r="AF284" s="479">
        <f t="shared" si="990"/>
        <v>0</v>
      </c>
      <c r="AG284" s="55"/>
      <c r="AH284" s="289"/>
      <c r="AI284" s="56"/>
      <c r="AJ284" s="56"/>
      <c r="AK284" s="56"/>
      <c r="AL284" s="56"/>
      <c r="AM284" s="56"/>
      <c r="AN284" s="56"/>
      <c r="AO284" s="56"/>
      <c r="AP284" s="56"/>
      <c r="AQ284" s="57"/>
      <c r="AR284" s="183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</row>
    <row r="285" spans="1:136" s="21" customFormat="1" ht="15.75" hidden="1" customHeight="1" x14ac:dyDescent="0.25">
      <c r="A285" s="626">
        <v>32</v>
      </c>
      <c r="B285" s="626"/>
      <c r="C285" s="35"/>
      <c r="D285" s="627" t="s">
        <v>4</v>
      </c>
      <c r="E285" s="627"/>
      <c r="F285" s="627"/>
      <c r="G285" s="625"/>
      <c r="H285" s="19">
        <f t="shared" si="987"/>
        <v>0</v>
      </c>
      <c r="I285" s="52">
        <f>SUM(I286:I289)</f>
        <v>0</v>
      </c>
      <c r="J285" s="288">
        <f>SUM(J286:J289)</f>
        <v>0</v>
      </c>
      <c r="K285" s="53">
        <f t="shared" ref="K285:N285" si="1004">SUM(K286:K289)</f>
        <v>0</v>
      </c>
      <c r="L285" s="53">
        <f t="shared" si="1004"/>
        <v>0</v>
      </c>
      <c r="M285" s="53">
        <f t="shared" si="1004"/>
        <v>0</v>
      </c>
      <c r="N285" s="53">
        <f t="shared" si="1004"/>
        <v>0</v>
      </c>
      <c r="O285" s="307">
        <f t="shared" ref="O285" si="1005">SUM(O286:O289)</f>
        <v>0</v>
      </c>
      <c r="P285" s="213"/>
      <c r="Q285" s="213"/>
      <c r="R285" s="213"/>
      <c r="S285" s="213"/>
      <c r="T285" s="19">
        <f t="shared" si="989"/>
        <v>0</v>
      </c>
      <c r="U285" s="52"/>
      <c r="V285" s="288"/>
      <c r="W285" s="53"/>
      <c r="X285" s="53"/>
      <c r="Y285" s="53"/>
      <c r="Z285" s="53"/>
      <c r="AA285" s="53"/>
      <c r="AB285" s="53"/>
      <c r="AC285" s="53"/>
      <c r="AD285" s="53"/>
      <c r="AE285" s="54"/>
      <c r="AF285" s="478">
        <f t="shared" si="990"/>
        <v>0</v>
      </c>
      <c r="AG285" s="52"/>
      <c r="AH285" s="288"/>
      <c r="AI285" s="53">
        <f t="shared" ref="AI285:AQ285" si="1006">SUM(AI286:AI289)</f>
        <v>0</v>
      </c>
      <c r="AJ285" s="53">
        <f t="shared" si="1006"/>
        <v>0</v>
      </c>
      <c r="AK285" s="53">
        <f t="shared" si="1006"/>
        <v>0</v>
      </c>
      <c r="AL285" s="53">
        <f t="shared" si="1006"/>
        <v>0</v>
      </c>
      <c r="AM285" s="53">
        <f t="shared" ref="AM285" si="1007">SUM(AM286:AM289)</f>
        <v>0</v>
      </c>
      <c r="AN285" s="53">
        <f t="shared" si="1006"/>
        <v>0</v>
      </c>
      <c r="AO285" s="53">
        <f t="shared" si="1006"/>
        <v>0</v>
      </c>
      <c r="AP285" s="53">
        <f t="shared" si="1006"/>
        <v>0</v>
      </c>
      <c r="AQ285" s="54">
        <f t="shared" si="1006"/>
        <v>0</v>
      </c>
      <c r="AR285" s="183"/>
      <c r="AS285" s="108"/>
      <c r="AT285" s="108"/>
      <c r="AU285" s="108"/>
      <c r="AV285" s="108"/>
      <c r="AW285" s="124"/>
      <c r="AX285" s="124"/>
      <c r="AY285" s="124"/>
      <c r="AZ285" s="124"/>
      <c r="BA285" s="124"/>
      <c r="BB285" s="124"/>
      <c r="BC285" s="124"/>
      <c r="BD285" s="124"/>
      <c r="BE285" s="124"/>
      <c r="BF285" s="124"/>
      <c r="BG285" s="124"/>
      <c r="BH285" s="124"/>
      <c r="BI285" s="124"/>
      <c r="BJ285" s="124"/>
      <c r="BK285" s="124"/>
      <c r="BL285" s="124"/>
      <c r="BM285" s="124"/>
      <c r="BN285" s="124"/>
      <c r="BO285" s="124"/>
      <c r="BP285" s="201"/>
      <c r="BQ285" s="201"/>
      <c r="BR285" s="201"/>
      <c r="BS285" s="201"/>
      <c r="BT285" s="201"/>
      <c r="BU285" s="201"/>
      <c r="BV285" s="201"/>
      <c r="BW285" s="201"/>
      <c r="BX285" s="201"/>
      <c r="BY285" s="201"/>
      <c r="BZ285" s="201"/>
      <c r="CA285" s="201"/>
      <c r="CB285" s="201"/>
      <c r="CC285" s="201"/>
      <c r="CD285" s="201"/>
      <c r="CE285" s="201"/>
      <c r="CF285" s="201"/>
      <c r="CG285" s="201"/>
      <c r="CH285" s="201"/>
      <c r="CI285" s="201"/>
      <c r="CJ285" s="201"/>
      <c r="CK285" s="201"/>
      <c r="CL285" s="201"/>
      <c r="CM285" s="201"/>
      <c r="CN285" s="201"/>
      <c r="CO285" s="201"/>
      <c r="CP285" s="201"/>
      <c r="CQ285" s="201"/>
      <c r="CR285" s="201"/>
      <c r="CS285" s="201"/>
      <c r="CT285" s="201"/>
      <c r="CU285" s="201"/>
      <c r="CV285" s="201"/>
      <c r="CW285" s="201"/>
      <c r="CX285" s="201"/>
      <c r="CY285" s="201"/>
      <c r="CZ285" s="201"/>
      <c r="DA285" s="201"/>
      <c r="DB285" s="201"/>
      <c r="DC285" s="201"/>
      <c r="DD285" s="201"/>
      <c r="DE285" s="201"/>
      <c r="DF285" s="201"/>
      <c r="DG285" s="201"/>
      <c r="DH285" s="201"/>
      <c r="DI285" s="201"/>
      <c r="DJ285" s="201"/>
      <c r="DK285" s="201"/>
      <c r="DL285" s="201"/>
      <c r="DM285" s="201"/>
      <c r="DN285" s="201"/>
      <c r="DO285" s="201"/>
      <c r="DP285" s="201"/>
      <c r="DQ285" s="201"/>
      <c r="DR285" s="201"/>
      <c r="DS285" s="201"/>
      <c r="DT285" s="201"/>
      <c r="DU285" s="201"/>
      <c r="DV285" s="201"/>
      <c r="DW285" s="201"/>
      <c r="DX285" s="201"/>
      <c r="DY285" s="201"/>
      <c r="DZ285" s="201"/>
      <c r="EA285" s="201"/>
      <c r="EB285" s="201"/>
      <c r="EC285" s="201"/>
      <c r="ED285" s="201"/>
      <c r="EE285" s="201"/>
      <c r="EF285" s="201"/>
    </row>
    <row r="286" spans="1:136" s="24" customFormat="1" ht="15.75" hidden="1" customHeight="1" x14ac:dyDescent="0.25">
      <c r="A286" s="609">
        <v>321</v>
      </c>
      <c r="B286" s="609"/>
      <c r="C286" s="609"/>
      <c r="D286" s="610" t="s">
        <v>5</v>
      </c>
      <c r="E286" s="610"/>
      <c r="F286" s="610"/>
      <c r="G286" s="610"/>
      <c r="H286" s="22">
        <f t="shared" si="987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989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990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25">
      <c r="A287" s="609">
        <v>322</v>
      </c>
      <c r="B287" s="609"/>
      <c r="C287" s="609"/>
      <c r="D287" s="610" t="s">
        <v>6</v>
      </c>
      <c r="E287" s="610"/>
      <c r="F287" s="610"/>
      <c r="G287" s="610"/>
      <c r="H287" s="22">
        <f t="shared" si="987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989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990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4" customFormat="1" ht="15.75" hidden="1" customHeight="1" x14ac:dyDescent="0.25">
      <c r="A288" s="609">
        <v>323</v>
      </c>
      <c r="B288" s="609"/>
      <c r="C288" s="609"/>
      <c r="D288" s="610" t="s">
        <v>7</v>
      </c>
      <c r="E288" s="610"/>
      <c r="F288" s="610"/>
      <c r="G288" s="610"/>
      <c r="H288" s="22">
        <f t="shared" si="987"/>
        <v>0</v>
      </c>
      <c r="I288" s="55"/>
      <c r="J288" s="289"/>
      <c r="K288" s="56"/>
      <c r="L288" s="56"/>
      <c r="M288" s="56"/>
      <c r="N288" s="56"/>
      <c r="O288" s="308"/>
      <c r="P288" s="213"/>
      <c r="Q288" s="213"/>
      <c r="R288" s="213"/>
      <c r="S288" s="213"/>
      <c r="T288" s="23">
        <f t="shared" si="989"/>
        <v>0</v>
      </c>
      <c r="U288" s="55"/>
      <c r="V288" s="289"/>
      <c r="W288" s="56"/>
      <c r="X288" s="56"/>
      <c r="Y288" s="56"/>
      <c r="Z288" s="56"/>
      <c r="AA288" s="56"/>
      <c r="AB288" s="56"/>
      <c r="AC288" s="56"/>
      <c r="AD288" s="56"/>
      <c r="AE288" s="57"/>
      <c r="AF288" s="479">
        <f t="shared" si="990"/>
        <v>0</v>
      </c>
      <c r="AG288" s="55"/>
      <c r="AH288" s="289"/>
      <c r="AI288" s="56"/>
      <c r="AJ288" s="56"/>
      <c r="AK288" s="56"/>
      <c r="AL288" s="56"/>
      <c r="AM288" s="56"/>
      <c r="AN288" s="56"/>
      <c r="AO288" s="56"/>
      <c r="AP288" s="56"/>
      <c r="AQ288" s="57"/>
      <c r="AR288" s="183"/>
      <c r="AS288" s="124"/>
      <c r="AT288" s="124"/>
      <c r="AU288" s="124"/>
      <c r="AV288" s="124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97"/>
      <c r="BQ288" s="197"/>
      <c r="BR288" s="197"/>
      <c r="BS288" s="197"/>
      <c r="BT288" s="197"/>
      <c r="BU288" s="197"/>
      <c r="BV288" s="197"/>
      <c r="BW288" s="197"/>
      <c r="BX288" s="197"/>
      <c r="BY288" s="197"/>
      <c r="BZ288" s="197"/>
      <c r="CA288" s="197"/>
      <c r="CB288" s="197"/>
      <c r="CC288" s="197"/>
      <c r="CD288" s="197"/>
      <c r="CE288" s="197"/>
      <c r="CF288" s="197"/>
      <c r="CG288" s="197"/>
      <c r="CH288" s="197"/>
      <c r="CI288" s="197"/>
      <c r="CJ288" s="197"/>
      <c r="CK288" s="197"/>
      <c r="CL288" s="197"/>
      <c r="CM288" s="197"/>
      <c r="CN288" s="197"/>
      <c r="CO288" s="197"/>
      <c r="CP288" s="197"/>
      <c r="CQ288" s="197"/>
      <c r="CR288" s="197"/>
      <c r="CS288" s="197"/>
      <c r="CT288" s="197"/>
      <c r="CU288" s="197"/>
      <c r="CV288" s="197"/>
      <c r="CW288" s="197"/>
      <c r="CX288" s="197"/>
      <c r="CY288" s="197"/>
      <c r="CZ288" s="197"/>
      <c r="DA288" s="197"/>
      <c r="DB288" s="197"/>
      <c r="DC288" s="197"/>
      <c r="DD288" s="197"/>
      <c r="DE288" s="197"/>
      <c r="DF288" s="197"/>
      <c r="DG288" s="197"/>
      <c r="DH288" s="197"/>
      <c r="DI288" s="197"/>
      <c r="DJ288" s="197"/>
      <c r="DK288" s="197"/>
      <c r="DL288" s="197"/>
      <c r="DM288" s="197"/>
      <c r="DN288" s="197"/>
      <c r="DO288" s="197"/>
      <c r="DP288" s="197"/>
      <c r="DQ288" s="197"/>
      <c r="DR288" s="197"/>
      <c r="DS288" s="197"/>
      <c r="DT288" s="197"/>
      <c r="DU288" s="197"/>
      <c r="DV288" s="197"/>
      <c r="DW288" s="197"/>
      <c r="DX288" s="197"/>
      <c r="DY288" s="197"/>
      <c r="DZ288" s="197"/>
      <c r="EA288" s="197"/>
      <c r="EB288" s="197"/>
      <c r="EC288" s="197"/>
      <c r="ED288" s="197"/>
      <c r="EE288" s="197"/>
      <c r="EF288" s="197"/>
    </row>
    <row r="289" spans="1:136" s="24" customFormat="1" ht="15.75" hidden="1" customHeight="1" x14ac:dyDescent="0.25">
      <c r="A289" s="609">
        <v>329</v>
      </c>
      <c r="B289" s="609"/>
      <c r="C289" s="609"/>
      <c r="D289" s="610" t="s">
        <v>8</v>
      </c>
      <c r="E289" s="610"/>
      <c r="F289" s="610"/>
      <c r="G289" s="610"/>
      <c r="H289" s="22">
        <f t="shared" si="987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989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990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21" customFormat="1" ht="15.75" hidden="1" customHeight="1" x14ac:dyDescent="0.25">
      <c r="A290" s="626">
        <v>34</v>
      </c>
      <c r="B290" s="626"/>
      <c r="C290" s="35"/>
      <c r="D290" s="627" t="s">
        <v>9</v>
      </c>
      <c r="E290" s="627"/>
      <c r="F290" s="627"/>
      <c r="G290" s="625"/>
      <c r="H290" s="19">
        <f t="shared" si="987"/>
        <v>0</v>
      </c>
      <c r="I290" s="52">
        <f>I291</f>
        <v>0</v>
      </c>
      <c r="J290" s="288">
        <f>J291</f>
        <v>0</v>
      </c>
      <c r="K290" s="53">
        <f t="shared" ref="K290:AQ290" si="1008">K291</f>
        <v>0</v>
      </c>
      <c r="L290" s="53">
        <f t="shared" si="1008"/>
        <v>0</v>
      </c>
      <c r="M290" s="53">
        <f t="shared" si="1008"/>
        <v>0</v>
      </c>
      <c r="N290" s="53">
        <f t="shared" si="1008"/>
        <v>0</v>
      </c>
      <c r="O290" s="307">
        <f t="shared" si="1008"/>
        <v>0</v>
      </c>
      <c r="P290" s="213"/>
      <c r="Q290" s="213"/>
      <c r="R290" s="213"/>
      <c r="S290" s="213"/>
      <c r="T290" s="19">
        <f t="shared" si="989"/>
        <v>0</v>
      </c>
      <c r="U290" s="52"/>
      <c r="V290" s="288"/>
      <c r="W290" s="53"/>
      <c r="X290" s="53"/>
      <c r="Y290" s="53"/>
      <c r="Z290" s="53"/>
      <c r="AA290" s="53"/>
      <c r="AB290" s="53"/>
      <c r="AC290" s="53"/>
      <c r="AD290" s="53"/>
      <c r="AE290" s="54"/>
      <c r="AF290" s="478">
        <f t="shared" si="990"/>
        <v>0</v>
      </c>
      <c r="AG290" s="52"/>
      <c r="AH290" s="288"/>
      <c r="AI290" s="53">
        <f t="shared" si="1008"/>
        <v>0</v>
      </c>
      <c r="AJ290" s="53">
        <f t="shared" si="1008"/>
        <v>0</v>
      </c>
      <c r="AK290" s="53">
        <f t="shared" si="1008"/>
        <v>0</v>
      </c>
      <c r="AL290" s="53">
        <f t="shared" si="1008"/>
        <v>0</v>
      </c>
      <c r="AM290" s="53">
        <f t="shared" si="1008"/>
        <v>0</v>
      </c>
      <c r="AN290" s="53">
        <f t="shared" si="1008"/>
        <v>0</v>
      </c>
      <c r="AO290" s="53">
        <f t="shared" si="1008"/>
        <v>0</v>
      </c>
      <c r="AP290" s="53">
        <f t="shared" si="1008"/>
        <v>0</v>
      </c>
      <c r="AQ290" s="54">
        <f t="shared" si="1008"/>
        <v>0</v>
      </c>
      <c r="AR290" s="183"/>
      <c r="AS290" s="196"/>
      <c r="AT290" s="196"/>
      <c r="AU290" s="438"/>
      <c r="AV290" s="438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201"/>
      <c r="BQ290" s="201"/>
      <c r="BR290" s="201"/>
      <c r="BS290" s="201"/>
      <c r="BT290" s="201"/>
      <c r="BU290" s="201"/>
      <c r="BV290" s="201"/>
      <c r="BW290" s="201"/>
      <c r="BX290" s="201"/>
      <c r="BY290" s="201"/>
      <c r="BZ290" s="201"/>
      <c r="CA290" s="201"/>
      <c r="CB290" s="201"/>
      <c r="CC290" s="201"/>
      <c r="CD290" s="201"/>
      <c r="CE290" s="201"/>
      <c r="CF290" s="201"/>
      <c r="CG290" s="201"/>
      <c r="CH290" s="201"/>
      <c r="CI290" s="201"/>
      <c r="CJ290" s="201"/>
      <c r="CK290" s="201"/>
      <c r="CL290" s="201"/>
      <c r="CM290" s="201"/>
      <c r="CN290" s="201"/>
      <c r="CO290" s="201"/>
      <c r="CP290" s="201"/>
      <c r="CQ290" s="201"/>
      <c r="CR290" s="201"/>
      <c r="CS290" s="201"/>
      <c r="CT290" s="201"/>
      <c r="CU290" s="201"/>
      <c r="CV290" s="201"/>
      <c r="CW290" s="201"/>
      <c r="CX290" s="201"/>
      <c r="CY290" s="201"/>
      <c r="CZ290" s="201"/>
      <c r="DA290" s="201"/>
      <c r="DB290" s="201"/>
      <c r="DC290" s="201"/>
      <c r="DD290" s="201"/>
      <c r="DE290" s="201"/>
      <c r="DF290" s="201"/>
      <c r="DG290" s="201"/>
      <c r="DH290" s="201"/>
      <c r="DI290" s="201"/>
      <c r="DJ290" s="201"/>
      <c r="DK290" s="201"/>
      <c r="DL290" s="201"/>
      <c r="DM290" s="201"/>
      <c r="DN290" s="201"/>
      <c r="DO290" s="201"/>
      <c r="DP290" s="201"/>
      <c r="DQ290" s="201"/>
      <c r="DR290" s="201"/>
      <c r="DS290" s="201"/>
      <c r="DT290" s="201"/>
      <c r="DU290" s="201"/>
      <c r="DV290" s="201"/>
      <c r="DW290" s="201"/>
      <c r="DX290" s="201"/>
      <c r="DY290" s="201"/>
      <c r="DZ290" s="201"/>
      <c r="EA290" s="201"/>
      <c r="EB290" s="201"/>
      <c r="EC290" s="201"/>
      <c r="ED290" s="201"/>
      <c r="EE290" s="201"/>
      <c r="EF290" s="201"/>
    </row>
    <row r="291" spans="1:136" s="24" customFormat="1" ht="15.75" hidden="1" customHeight="1" x14ac:dyDescent="0.25">
      <c r="A291" s="609">
        <v>343</v>
      </c>
      <c r="B291" s="609"/>
      <c r="C291" s="609"/>
      <c r="D291" s="610" t="s">
        <v>10</v>
      </c>
      <c r="E291" s="610"/>
      <c r="F291" s="610"/>
      <c r="G291" s="610"/>
      <c r="H291" s="22">
        <f t="shared" si="987"/>
        <v>0</v>
      </c>
      <c r="I291" s="55"/>
      <c r="J291" s="289"/>
      <c r="K291" s="56"/>
      <c r="L291" s="56"/>
      <c r="M291" s="56"/>
      <c r="N291" s="56"/>
      <c r="O291" s="308"/>
      <c r="P291" s="213"/>
      <c r="Q291" s="213"/>
      <c r="R291" s="213"/>
      <c r="S291" s="213"/>
      <c r="T291" s="23">
        <f t="shared" si="989"/>
        <v>0</v>
      </c>
      <c r="U291" s="55"/>
      <c r="V291" s="289"/>
      <c r="W291" s="56"/>
      <c r="X291" s="56"/>
      <c r="Y291" s="56"/>
      <c r="Z291" s="56"/>
      <c r="AA291" s="56"/>
      <c r="AB291" s="56"/>
      <c r="AC291" s="56"/>
      <c r="AD291" s="56"/>
      <c r="AE291" s="57"/>
      <c r="AF291" s="479">
        <f t="shared" si="990"/>
        <v>0</v>
      </c>
      <c r="AG291" s="55"/>
      <c r="AH291" s="289"/>
      <c r="AI291" s="56"/>
      <c r="AJ291" s="56"/>
      <c r="AK291" s="56"/>
      <c r="AL291" s="56"/>
      <c r="AM291" s="56"/>
      <c r="AN291" s="56"/>
      <c r="AO291" s="56"/>
      <c r="AP291" s="56"/>
      <c r="AQ291" s="57"/>
      <c r="AR291" s="183"/>
      <c r="AS291" s="124"/>
      <c r="AT291" s="124"/>
      <c r="AU291" s="124"/>
      <c r="AV291" s="124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</row>
    <row r="292" spans="1:136" s="18" customFormat="1" ht="15.75" hidden="1" customHeight="1" x14ac:dyDescent="0.25">
      <c r="A292" s="20">
        <v>4</v>
      </c>
      <c r="B292" s="38"/>
      <c r="C292" s="38"/>
      <c r="D292" s="624" t="s">
        <v>17</v>
      </c>
      <c r="E292" s="624"/>
      <c r="F292" s="624"/>
      <c r="G292" s="625"/>
      <c r="H292" s="19">
        <f t="shared" si="987"/>
        <v>0</v>
      </c>
      <c r="I292" s="52">
        <f>I293</f>
        <v>0</v>
      </c>
      <c r="J292" s="288">
        <f>J293</f>
        <v>0</v>
      </c>
      <c r="K292" s="53">
        <f t="shared" ref="K292:AQ292" si="1009">K293</f>
        <v>0</v>
      </c>
      <c r="L292" s="53">
        <f t="shared" si="1009"/>
        <v>0</v>
      </c>
      <c r="M292" s="53">
        <f t="shared" si="1009"/>
        <v>0</v>
      </c>
      <c r="N292" s="53">
        <f t="shared" si="1009"/>
        <v>0</v>
      </c>
      <c r="O292" s="307">
        <f t="shared" si="1009"/>
        <v>0</v>
      </c>
      <c r="P292" s="213"/>
      <c r="Q292" s="213"/>
      <c r="R292" s="213"/>
      <c r="S292" s="213"/>
      <c r="T292" s="19">
        <f t="shared" si="989"/>
        <v>0</v>
      </c>
      <c r="U292" s="52"/>
      <c r="V292" s="288"/>
      <c r="W292" s="53"/>
      <c r="X292" s="53"/>
      <c r="Y292" s="53"/>
      <c r="Z292" s="53"/>
      <c r="AA292" s="53"/>
      <c r="AB292" s="53"/>
      <c r="AC292" s="53"/>
      <c r="AD292" s="53"/>
      <c r="AE292" s="54"/>
      <c r="AF292" s="478">
        <f t="shared" si="990"/>
        <v>0</v>
      </c>
      <c r="AG292" s="52"/>
      <c r="AH292" s="288"/>
      <c r="AI292" s="53">
        <f t="shared" si="1009"/>
        <v>0</v>
      </c>
      <c r="AJ292" s="53">
        <f t="shared" si="1009"/>
        <v>0</v>
      </c>
      <c r="AK292" s="53">
        <f t="shared" si="1009"/>
        <v>0</v>
      </c>
      <c r="AL292" s="53">
        <f t="shared" si="1009"/>
        <v>0</v>
      </c>
      <c r="AM292" s="53">
        <f t="shared" si="1009"/>
        <v>0</v>
      </c>
      <c r="AN292" s="53">
        <f t="shared" si="1009"/>
        <v>0</v>
      </c>
      <c r="AO292" s="53">
        <f t="shared" si="1009"/>
        <v>0</v>
      </c>
      <c r="AP292" s="53">
        <f>AP293</f>
        <v>0</v>
      </c>
      <c r="AQ292" s="54">
        <f t="shared" si="1009"/>
        <v>0</v>
      </c>
      <c r="AR292" s="183"/>
      <c r="AS292" s="108"/>
      <c r="AT292" s="108"/>
      <c r="AU292" s="108"/>
      <c r="AV292" s="108"/>
      <c r="AW292" s="193"/>
      <c r="AX292" s="193"/>
      <c r="AY292" s="193"/>
      <c r="AZ292" s="193"/>
      <c r="BA292" s="193"/>
      <c r="BB292" s="193"/>
      <c r="BC292" s="193"/>
      <c r="BD292" s="193"/>
      <c r="BE292" s="193"/>
      <c r="BF292" s="193"/>
      <c r="BG292" s="193"/>
      <c r="BH292" s="193"/>
      <c r="BI292" s="193"/>
      <c r="BJ292" s="193"/>
      <c r="BK292" s="193"/>
      <c r="BL292" s="193"/>
      <c r="BM292" s="193"/>
      <c r="BN292" s="193"/>
      <c r="BO292" s="193"/>
      <c r="BP292" s="200"/>
      <c r="BQ292" s="200"/>
      <c r="BR292" s="200"/>
      <c r="BS292" s="200"/>
      <c r="BT292" s="200"/>
      <c r="BU292" s="200"/>
      <c r="BV292" s="200"/>
      <c r="BW292" s="200"/>
      <c r="BX292" s="200"/>
      <c r="BY292" s="200"/>
      <c r="BZ292" s="200"/>
      <c r="CA292" s="200"/>
      <c r="CB292" s="200"/>
      <c r="CC292" s="200"/>
      <c r="CD292" s="200"/>
      <c r="CE292" s="200"/>
      <c r="CF292" s="200"/>
      <c r="CG292" s="200"/>
      <c r="CH292" s="200"/>
      <c r="CI292" s="200"/>
      <c r="CJ292" s="200"/>
      <c r="CK292" s="200"/>
      <c r="CL292" s="200"/>
      <c r="CM292" s="200"/>
      <c r="CN292" s="200"/>
      <c r="CO292" s="200"/>
      <c r="CP292" s="200"/>
      <c r="CQ292" s="200"/>
      <c r="CR292" s="200"/>
      <c r="CS292" s="200"/>
      <c r="CT292" s="200"/>
      <c r="CU292" s="200"/>
      <c r="CV292" s="200"/>
      <c r="CW292" s="200"/>
      <c r="CX292" s="200"/>
      <c r="CY292" s="200"/>
      <c r="CZ292" s="200"/>
      <c r="DA292" s="200"/>
      <c r="DB292" s="200"/>
      <c r="DC292" s="200"/>
      <c r="DD292" s="200"/>
      <c r="DE292" s="200"/>
      <c r="DF292" s="200"/>
      <c r="DG292" s="200"/>
      <c r="DH292" s="200"/>
      <c r="DI292" s="200"/>
      <c r="DJ292" s="200"/>
      <c r="DK292" s="200"/>
      <c r="DL292" s="200"/>
      <c r="DM292" s="200"/>
      <c r="DN292" s="200"/>
      <c r="DO292" s="200"/>
      <c r="DP292" s="200"/>
      <c r="DQ292" s="200"/>
      <c r="DR292" s="200"/>
      <c r="DS292" s="200"/>
      <c r="DT292" s="200"/>
      <c r="DU292" s="200"/>
      <c r="DV292" s="200"/>
      <c r="DW292" s="200"/>
      <c r="DX292" s="200"/>
      <c r="DY292" s="200"/>
      <c r="DZ292" s="200"/>
      <c r="EA292" s="200"/>
      <c r="EB292" s="200"/>
      <c r="EC292" s="200"/>
      <c r="ED292" s="200"/>
      <c r="EE292" s="200"/>
      <c r="EF292" s="200"/>
    </row>
    <row r="293" spans="1:136" s="21" customFormat="1" ht="24.75" hidden="1" customHeight="1" x14ac:dyDescent="0.25">
      <c r="A293" s="626">
        <v>42</v>
      </c>
      <c r="B293" s="626"/>
      <c r="C293" s="20"/>
      <c r="D293" s="627" t="s">
        <v>45</v>
      </c>
      <c r="E293" s="627"/>
      <c r="F293" s="627"/>
      <c r="G293" s="625"/>
      <c r="H293" s="19">
        <f t="shared" si="987"/>
        <v>0</v>
      </c>
      <c r="I293" s="52">
        <f>SUM(I294:I295)</f>
        <v>0</v>
      </c>
      <c r="J293" s="288">
        <f>SUM(J294:J295)</f>
        <v>0</v>
      </c>
      <c r="K293" s="53">
        <f t="shared" ref="K293:N293" si="1010">SUM(K294:K295)</f>
        <v>0</v>
      </c>
      <c r="L293" s="53">
        <f t="shared" si="1010"/>
        <v>0</v>
      </c>
      <c r="M293" s="53">
        <f t="shared" si="1010"/>
        <v>0</v>
      </c>
      <c r="N293" s="53">
        <f t="shared" si="1010"/>
        <v>0</v>
      </c>
      <c r="O293" s="307">
        <f t="shared" ref="O293" si="1011">SUM(O294:O295)</f>
        <v>0</v>
      </c>
      <c r="P293" s="213"/>
      <c r="Q293" s="213"/>
      <c r="R293" s="213"/>
      <c r="S293" s="213"/>
      <c r="T293" s="19">
        <f t="shared" si="989"/>
        <v>0</v>
      </c>
      <c r="U293" s="52"/>
      <c r="V293" s="288"/>
      <c r="W293" s="53"/>
      <c r="X293" s="53"/>
      <c r="Y293" s="53"/>
      <c r="Z293" s="53"/>
      <c r="AA293" s="53"/>
      <c r="AB293" s="53"/>
      <c r="AC293" s="53"/>
      <c r="AD293" s="53"/>
      <c r="AE293" s="54"/>
      <c r="AF293" s="478">
        <f t="shared" si="990"/>
        <v>0</v>
      </c>
      <c r="AG293" s="52"/>
      <c r="AH293" s="288"/>
      <c r="AI293" s="53">
        <f t="shared" ref="AI293:AO293" si="1012">SUM(AI294:AI295)</f>
        <v>0</v>
      </c>
      <c r="AJ293" s="53">
        <f t="shared" si="1012"/>
        <v>0</v>
      </c>
      <c r="AK293" s="53">
        <f t="shared" si="1012"/>
        <v>0</v>
      </c>
      <c r="AL293" s="53">
        <f t="shared" si="1012"/>
        <v>0</v>
      </c>
      <c r="AM293" s="53">
        <f t="shared" ref="AM293" si="1013">SUM(AM294:AM295)</f>
        <v>0</v>
      </c>
      <c r="AN293" s="53">
        <f t="shared" si="1012"/>
        <v>0</v>
      </c>
      <c r="AO293" s="53">
        <f t="shared" si="1012"/>
        <v>0</v>
      </c>
      <c r="AP293" s="53">
        <f>SUM(AP294:AP295)</f>
        <v>0</v>
      </c>
      <c r="AQ293" s="54">
        <f t="shared" ref="AQ293" si="1014">SUM(AQ294:AQ295)</f>
        <v>0</v>
      </c>
      <c r="AR293" s="183"/>
      <c r="AS293" s="108"/>
      <c r="AT293" s="108"/>
      <c r="AU293" s="108"/>
      <c r="AV293" s="108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201"/>
      <c r="BQ293" s="201"/>
      <c r="BR293" s="201"/>
      <c r="BS293" s="201"/>
      <c r="BT293" s="201"/>
      <c r="BU293" s="201"/>
      <c r="BV293" s="201"/>
      <c r="BW293" s="201"/>
      <c r="BX293" s="201"/>
      <c r="BY293" s="201"/>
      <c r="BZ293" s="201"/>
      <c r="CA293" s="201"/>
      <c r="CB293" s="201"/>
      <c r="CC293" s="201"/>
      <c r="CD293" s="201"/>
      <c r="CE293" s="201"/>
      <c r="CF293" s="201"/>
      <c r="CG293" s="201"/>
      <c r="CH293" s="201"/>
      <c r="CI293" s="201"/>
      <c r="CJ293" s="201"/>
      <c r="CK293" s="201"/>
      <c r="CL293" s="201"/>
      <c r="CM293" s="201"/>
      <c r="CN293" s="201"/>
      <c r="CO293" s="201"/>
      <c r="CP293" s="201"/>
      <c r="CQ293" s="201"/>
      <c r="CR293" s="201"/>
      <c r="CS293" s="201"/>
      <c r="CT293" s="201"/>
      <c r="CU293" s="201"/>
      <c r="CV293" s="201"/>
      <c r="CW293" s="201"/>
      <c r="CX293" s="201"/>
      <c r="CY293" s="201"/>
      <c r="CZ293" s="201"/>
      <c r="DA293" s="201"/>
      <c r="DB293" s="201"/>
      <c r="DC293" s="201"/>
      <c r="DD293" s="201"/>
      <c r="DE293" s="201"/>
      <c r="DF293" s="201"/>
      <c r="DG293" s="201"/>
      <c r="DH293" s="201"/>
      <c r="DI293" s="201"/>
      <c r="DJ293" s="201"/>
      <c r="DK293" s="201"/>
      <c r="DL293" s="201"/>
      <c r="DM293" s="201"/>
      <c r="DN293" s="201"/>
      <c r="DO293" s="201"/>
      <c r="DP293" s="201"/>
      <c r="DQ293" s="201"/>
      <c r="DR293" s="201"/>
      <c r="DS293" s="201"/>
      <c r="DT293" s="201"/>
      <c r="DU293" s="201"/>
      <c r="DV293" s="201"/>
      <c r="DW293" s="201"/>
      <c r="DX293" s="201"/>
      <c r="DY293" s="201"/>
      <c r="DZ293" s="201"/>
      <c r="EA293" s="201"/>
      <c r="EB293" s="201"/>
      <c r="EC293" s="201"/>
      <c r="ED293" s="201"/>
      <c r="EE293" s="201"/>
      <c r="EF293" s="201"/>
    </row>
    <row r="294" spans="1:136" s="24" customFormat="1" ht="15.75" hidden="1" customHeight="1" x14ac:dyDescent="0.25">
      <c r="A294" s="609">
        <v>422</v>
      </c>
      <c r="B294" s="609"/>
      <c r="C294" s="609"/>
      <c r="D294" s="610" t="s">
        <v>11</v>
      </c>
      <c r="E294" s="610"/>
      <c r="F294" s="610"/>
      <c r="G294" s="610"/>
      <c r="H294" s="22">
        <f t="shared" si="987"/>
        <v>0</v>
      </c>
      <c r="I294" s="55"/>
      <c r="J294" s="289"/>
      <c r="K294" s="56"/>
      <c r="L294" s="56"/>
      <c r="M294" s="56"/>
      <c r="N294" s="56"/>
      <c r="O294" s="308"/>
      <c r="P294" s="213"/>
      <c r="Q294" s="213"/>
      <c r="R294" s="213"/>
      <c r="S294" s="213"/>
      <c r="T294" s="23">
        <f t="shared" si="989"/>
        <v>0</v>
      </c>
      <c r="U294" s="55"/>
      <c r="V294" s="289"/>
      <c r="W294" s="56"/>
      <c r="X294" s="56"/>
      <c r="Y294" s="56"/>
      <c r="Z294" s="56"/>
      <c r="AA294" s="56"/>
      <c r="AB294" s="56"/>
      <c r="AC294" s="56"/>
      <c r="AD294" s="56"/>
      <c r="AE294" s="57"/>
      <c r="AF294" s="479">
        <f t="shared" si="990"/>
        <v>0</v>
      </c>
      <c r="AG294" s="55"/>
      <c r="AH294" s="289"/>
      <c r="AI294" s="56"/>
      <c r="AJ294" s="56"/>
      <c r="AK294" s="56"/>
      <c r="AL294" s="56"/>
      <c r="AM294" s="56"/>
      <c r="AN294" s="56"/>
      <c r="AO294" s="56"/>
      <c r="AP294" s="56"/>
      <c r="AQ294" s="57"/>
      <c r="AR294" s="183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</row>
    <row r="295" spans="1:136" s="24" customFormat="1" ht="29.25" hidden="1" customHeight="1" x14ac:dyDescent="0.25">
      <c r="A295" s="609">
        <v>424</v>
      </c>
      <c r="B295" s="609"/>
      <c r="C295" s="609"/>
      <c r="D295" s="610" t="s">
        <v>46</v>
      </c>
      <c r="E295" s="610"/>
      <c r="F295" s="610"/>
      <c r="G295" s="610"/>
      <c r="H295" s="22">
        <f t="shared" si="987"/>
        <v>0</v>
      </c>
      <c r="I295" s="55"/>
      <c r="J295" s="289"/>
      <c r="K295" s="56"/>
      <c r="L295" s="56"/>
      <c r="M295" s="56"/>
      <c r="N295" s="56"/>
      <c r="O295" s="308"/>
      <c r="P295" s="213"/>
      <c r="Q295" s="213"/>
      <c r="R295" s="213"/>
      <c r="S295" s="213"/>
      <c r="T295" s="23">
        <f t="shared" si="989"/>
        <v>0</v>
      </c>
      <c r="U295" s="55"/>
      <c r="V295" s="289"/>
      <c r="W295" s="56"/>
      <c r="X295" s="56"/>
      <c r="Y295" s="56"/>
      <c r="Z295" s="56"/>
      <c r="AA295" s="56"/>
      <c r="AB295" s="56"/>
      <c r="AC295" s="56"/>
      <c r="AD295" s="56"/>
      <c r="AE295" s="57"/>
      <c r="AF295" s="479">
        <f t="shared" si="990"/>
        <v>0</v>
      </c>
      <c r="AG295" s="55"/>
      <c r="AH295" s="289"/>
      <c r="AI295" s="56"/>
      <c r="AJ295" s="56"/>
      <c r="AK295" s="56"/>
      <c r="AL295" s="56"/>
      <c r="AM295" s="56"/>
      <c r="AN295" s="56"/>
      <c r="AO295" s="56"/>
      <c r="AP295" s="56"/>
      <c r="AQ295" s="57"/>
      <c r="AR295" s="183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</row>
    <row r="296" spans="1:136" ht="0" hidden="1" customHeight="1" x14ac:dyDescent="0.25">
      <c r="P296" s="213"/>
      <c r="Q296" s="213"/>
      <c r="R296" s="213"/>
      <c r="S296" s="213"/>
    </row>
    <row r="297" spans="1:136" ht="0" hidden="1" customHeight="1" x14ac:dyDescent="0.25">
      <c r="P297" s="213"/>
      <c r="Q297" s="213"/>
      <c r="R297" s="213"/>
      <c r="S297" s="213"/>
    </row>
    <row r="298" spans="1:136" ht="0" hidden="1" customHeight="1" x14ac:dyDescent="0.25">
      <c r="P298" s="213"/>
      <c r="Q298" s="213"/>
      <c r="R298" s="213"/>
      <c r="S298" s="213"/>
    </row>
    <row r="299" spans="1:136" ht="0" hidden="1" customHeight="1" x14ac:dyDescent="0.25">
      <c r="P299" s="213"/>
      <c r="Q299" s="213"/>
      <c r="R299" s="213"/>
      <c r="S299" s="213"/>
    </row>
    <row r="300" spans="1:136" ht="0" hidden="1" customHeight="1" x14ac:dyDescent="0.25">
      <c r="P300" s="213"/>
      <c r="Q300" s="213"/>
      <c r="R300" s="213"/>
      <c r="S300" s="213"/>
    </row>
    <row r="301" spans="1:136" ht="0" hidden="1" customHeight="1" x14ac:dyDescent="0.25">
      <c r="P301" s="213"/>
      <c r="Q301" s="213"/>
      <c r="R301" s="213"/>
      <c r="S301" s="213"/>
    </row>
    <row r="302" spans="1:136" ht="0" hidden="1" customHeight="1" x14ac:dyDescent="0.25">
      <c r="P302" s="213"/>
      <c r="Q302" s="213"/>
      <c r="R302" s="213"/>
      <c r="S302" s="213"/>
    </row>
    <row r="303" spans="1:136" ht="0" hidden="1" customHeight="1" x14ac:dyDescent="0.25">
      <c r="P303" s="213"/>
      <c r="Q303" s="213"/>
      <c r="R303" s="213"/>
      <c r="S303" s="213"/>
    </row>
    <row r="304" spans="1:136" ht="0" hidden="1" customHeight="1" x14ac:dyDescent="0.25">
      <c r="P304" s="213"/>
      <c r="Q304" s="213"/>
      <c r="R304" s="213"/>
      <c r="S304" s="213"/>
    </row>
    <row r="305" spans="1:44" ht="0" hidden="1" customHeight="1" x14ac:dyDescent="0.25">
      <c r="P305" s="213"/>
      <c r="Q305" s="213"/>
      <c r="R305" s="213"/>
      <c r="S305" s="213"/>
    </row>
    <row r="306" spans="1:44" ht="0" hidden="1" customHeight="1" x14ac:dyDescent="0.25">
      <c r="P306" s="213"/>
      <c r="Q306" s="213"/>
      <c r="R306" s="213"/>
      <c r="S306" s="213"/>
    </row>
    <row r="307" spans="1:44" ht="0" hidden="1" customHeight="1" x14ac:dyDescent="0.25">
      <c r="P307" s="213"/>
      <c r="Q307" s="213"/>
      <c r="R307" s="213"/>
      <c r="S307" s="213"/>
    </row>
    <row r="308" spans="1:44" ht="0" hidden="1" customHeight="1" x14ac:dyDescent="0.25">
      <c r="P308" s="213"/>
      <c r="Q308" s="213"/>
      <c r="R308" s="213"/>
      <c r="S308" s="213"/>
    </row>
    <row r="309" spans="1:44" ht="0" hidden="1" customHeight="1" x14ac:dyDescent="0.25">
      <c r="P309" s="213"/>
      <c r="Q309" s="213"/>
      <c r="R309" s="213"/>
      <c r="S309" s="213"/>
    </row>
    <row r="310" spans="1:44" ht="0" hidden="1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13"/>
      <c r="Q331" s="213"/>
      <c r="R331" s="213"/>
      <c r="S331" s="213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198"/>
    </row>
    <row r="332" spans="1:44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13"/>
      <c r="Q332" s="213"/>
      <c r="R332" s="213"/>
      <c r="S332" s="213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198"/>
    </row>
    <row r="333" spans="1:44" ht="0" hidden="1" customHeight="1" x14ac:dyDescent="0.25"/>
    <row r="334" spans="1:44" ht="0" hidden="1" customHeight="1" x14ac:dyDescent="0.25"/>
  </sheetData>
  <sheetProtection password="8306" sheet="1" objects="1" scenarios="1" formatCells="0" formatColumns="0" formatRows="0"/>
  <mergeCells count="402">
    <mergeCell ref="D147:G147"/>
    <mergeCell ref="D148:G148"/>
    <mergeCell ref="AG141:AQ141"/>
    <mergeCell ref="A77:B77"/>
    <mergeCell ref="D77:G77"/>
    <mergeCell ref="D78:G78"/>
    <mergeCell ref="D79:G79"/>
    <mergeCell ref="D80:G80"/>
    <mergeCell ref="D81:G81"/>
    <mergeCell ref="A138:B138"/>
    <mergeCell ref="D138:G138"/>
    <mergeCell ref="D139:G139"/>
    <mergeCell ref="D140:G140"/>
    <mergeCell ref="D127:G127"/>
    <mergeCell ref="D136:G136"/>
    <mergeCell ref="A83:C83"/>
    <mergeCell ref="D83:G83"/>
    <mergeCell ref="D84:G84"/>
    <mergeCell ref="A85:B85"/>
    <mergeCell ref="D85:G85"/>
    <mergeCell ref="D86:G86"/>
    <mergeCell ref="D87:G87"/>
    <mergeCell ref="D88:G88"/>
    <mergeCell ref="A89:B89"/>
    <mergeCell ref="D61:G61"/>
    <mergeCell ref="D62:G62"/>
    <mergeCell ref="AS175:AV175"/>
    <mergeCell ref="D177:G177"/>
    <mergeCell ref="A176:C176"/>
    <mergeCell ref="D176:G176"/>
    <mergeCell ref="A167:C167"/>
    <mergeCell ref="A66:B66"/>
    <mergeCell ref="D66:G66"/>
    <mergeCell ref="D67:G67"/>
    <mergeCell ref="D133:G133"/>
    <mergeCell ref="D134:G134"/>
    <mergeCell ref="AS154:AV154"/>
    <mergeCell ref="D156:G156"/>
    <mergeCell ref="AS166:AV166"/>
    <mergeCell ref="D171:G171"/>
    <mergeCell ref="D172:G172"/>
    <mergeCell ref="D173:G173"/>
    <mergeCell ref="AS142:AV142"/>
    <mergeCell ref="A143:C143"/>
    <mergeCell ref="A145:B145"/>
    <mergeCell ref="A149:B149"/>
    <mergeCell ref="AG174:AQ174"/>
    <mergeCell ref="AG165:AQ165"/>
    <mergeCell ref="A60:B60"/>
    <mergeCell ref="D135:G135"/>
    <mergeCell ref="D137:G137"/>
    <mergeCell ref="D59:G59"/>
    <mergeCell ref="A134:B134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31:B131"/>
    <mergeCell ref="D131:G131"/>
    <mergeCell ref="D132:G132"/>
    <mergeCell ref="A71:C71"/>
    <mergeCell ref="D71:G71"/>
    <mergeCell ref="D72:G72"/>
    <mergeCell ref="A73:B73"/>
    <mergeCell ref="D73:G73"/>
    <mergeCell ref="D74:G74"/>
    <mergeCell ref="D75:G75"/>
    <mergeCell ref="D76:G76"/>
    <mergeCell ref="D269:G269"/>
    <mergeCell ref="A270:B270"/>
    <mergeCell ref="D179:G179"/>
    <mergeCell ref="D180:G180"/>
    <mergeCell ref="D181:G181"/>
    <mergeCell ref="D168:G168"/>
    <mergeCell ref="D169:G169"/>
    <mergeCell ref="D170:G170"/>
    <mergeCell ref="D178:G178"/>
    <mergeCell ref="A268:C268"/>
    <mergeCell ref="D268:G268"/>
    <mergeCell ref="A222:B222"/>
    <mergeCell ref="D218:G218"/>
    <mergeCell ref="A236:B236"/>
    <mergeCell ref="D221:G221"/>
    <mergeCell ref="D219:G219"/>
    <mergeCell ref="D232:G232"/>
    <mergeCell ref="D240:G240"/>
    <mergeCell ref="A240:C240"/>
    <mergeCell ref="D242:G242"/>
    <mergeCell ref="D222:G222"/>
    <mergeCell ref="D223:G223"/>
    <mergeCell ref="D224:G224"/>
    <mergeCell ref="D220:G220"/>
    <mergeCell ref="D270:G270"/>
    <mergeCell ref="A295:C295"/>
    <mergeCell ref="D295:G295"/>
    <mergeCell ref="D292:G292"/>
    <mergeCell ref="A293:B293"/>
    <mergeCell ref="D293:G293"/>
    <mergeCell ref="A294:C294"/>
    <mergeCell ref="D294:G294"/>
    <mergeCell ref="A289:C289"/>
    <mergeCell ref="D289:G289"/>
    <mergeCell ref="A290:B290"/>
    <mergeCell ref="D290:G290"/>
    <mergeCell ref="A291:C291"/>
    <mergeCell ref="D291:G291"/>
    <mergeCell ref="D287:G287"/>
    <mergeCell ref="A285:B285"/>
    <mergeCell ref="A288:C288"/>
    <mergeCell ref="A272:C272"/>
    <mergeCell ref="D272:G272"/>
    <mergeCell ref="A271:C271"/>
    <mergeCell ref="U7:W7"/>
    <mergeCell ref="X7:AE7"/>
    <mergeCell ref="D288:G288"/>
    <mergeCell ref="A283:C283"/>
    <mergeCell ref="D285:G285"/>
    <mergeCell ref="A276:C276"/>
    <mergeCell ref="A278:C278"/>
    <mergeCell ref="A279:C279"/>
    <mergeCell ref="A281:B281"/>
    <mergeCell ref="A282:C282"/>
    <mergeCell ref="D276:G276"/>
    <mergeCell ref="D282:G282"/>
    <mergeCell ref="D279:G279"/>
    <mergeCell ref="D280:G280"/>
    <mergeCell ref="D281:G281"/>
    <mergeCell ref="D278:G278"/>
    <mergeCell ref="D283:G283"/>
    <mergeCell ref="A284:C284"/>
    <mergeCell ref="D284:G284"/>
    <mergeCell ref="A286:C286"/>
    <mergeCell ref="A262:B262"/>
    <mergeCell ref="D271:G271"/>
    <mergeCell ref="D286:G286"/>
    <mergeCell ref="A287:C287"/>
    <mergeCell ref="T8:T9"/>
    <mergeCell ref="AF8:AF9"/>
    <mergeCell ref="A210:C210"/>
    <mergeCell ref="D213:G213"/>
    <mergeCell ref="D215:G215"/>
    <mergeCell ref="D214:G214"/>
    <mergeCell ref="D211:G211"/>
    <mergeCell ref="A212:B212"/>
    <mergeCell ref="D212:G212"/>
    <mergeCell ref="D46:G46"/>
    <mergeCell ref="D149:G149"/>
    <mergeCell ref="D150:G150"/>
    <mergeCell ref="D128:G128"/>
    <mergeCell ref="D56:G56"/>
    <mergeCell ref="D16:G16"/>
    <mergeCell ref="A46:C46"/>
    <mergeCell ref="D54:G54"/>
    <mergeCell ref="A157:B157"/>
    <mergeCell ref="D157:G157"/>
    <mergeCell ref="D158:G158"/>
    <mergeCell ref="D159:G159"/>
    <mergeCell ref="D160:G160"/>
    <mergeCell ref="D161:G161"/>
    <mergeCell ref="D162:G162"/>
    <mergeCell ref="D262:G262"/>
    <mergeCell ref="A10:G10"/>
    <mergeCell ref="B12:G12"/>
    <mergeCell ref="D238:G238"/>
    <mergeCell ref="D235:G235"/>
    <mergeCell ref="D236:G236"/>
    <mergeCell ref="A209:C209"/>
    <mergeCell ref="D209:G209"/>
    <mergeCell ref="A230:C230"/>
    <mergeCell ref="D230:G230"/>
    <mergeCell ref="D231:G231"/>
    <mergeCell ref="A232:B232"/>
    <mergeCell ref="A216:B216"/>
    <mergeCell ref="D217:G217"/>
    <mergeCell ref="D216:G216"/>
    <mergeCell ref="D237:G237"/>
    <mergeCell ref="D244:G244"/>
    <mergeCell ref="D241:G241"/>
    <mergeCell ref="A163:B163"/>
    <mergeCell ref="D163:G163"/>
    <mergeCell ref="D164:G164"/>
    <mergeCell ref="D167:G167"/>
    <mergeCell ref="A48:B48"/>
    <mergeCell ref="A52:B52"/>
    <mergeCell ref="A258:B258"/>
    <mergeCell ref="D261:G261"/>
    <mergeCell ref="D267:G267"/>
    <mergeCell ref="A255:C255"/>
    <mergeCell ref="D258:G258"/>
    <mergeCell ref="A259:C259"/>
    <mergeCell ref="D259:G259"/>
    <mergeCell ref="I7:K7"/>
    <mergeCell ref="L7:S7"/>
    <mergeCell ref="A8:C9"/>
    <mergeCell ref="D8:G9"/>
    <mergeCell ref="H8:H9"/>
    <mergeCell ref="A13:G13"/>
    <mergeCell ref="A15:G15"/>
    <mergeCell ref="A260:C260"/>
    <mergeCell ref="D260:G260"/>
    <mergeCell ref="A261:C261"/>
    <mergeCell ref="A263:C263"/>
    <mergeCell ref="D263:G263"/>
    <mergeCell ref="A265:C265"/>
    <mergeCell ref="D265:G265"/>
    <mergeCell ref="A266:C266"/>
    <mergeCell ref="D266:G266"/>
    <mergeCell ref="A267:B267"/>
    <mergeCell ref="AG7:AI7"/>
    <mergeCell ref="AJ7:AQ7"/>
    <mergeCell ref="AG11:AI11"/>
    <mergeCell ref="AK11:AQ11"/>
    <mergeCell ref="A2:S2"/>
    <mergeCell ref="A4:S4"/>
    <mergeCell ref="A264:C264"/>
    <mergeCell ref="D264:G264"/>
    <mergeCell ref="A11:G11"/>
    <mergeCell ref="D255:G255"/>
    <mergeCell ref="D210:G210"/>
    <mergeCell ref="I11:K11"/>
    <mergeCell ref="M11:S11"/>
    <mergeCell ref="A242:B242"/>
    <mergeCell ref="D234:G234"/>
    <mergeCell ref="D233:G233"/>
    <mergeCell ref="D120:G120"/>
    <mergeCell ref="D121:G121"/>
    <mergeCell ref="D243:G243"/>
    <mergeCell ref="D122:G122"/>
    <mergeCell ref="A16:C16"/>
    <mergeCell ref="A256:C256"/>
    <mergeCell ref="D256:G256"/>
    <mergeCell ref="D257:G257"/>
    <mergeCell ref="U254:X254"/>
    <mergeCell ref="AO253:AQ253"/>
    <mergeCell ref="AO254:AQ254"/>
    <mergeCell ref="I254:L254"/>
    <mergeCell ref="Q254:S254"/>
    <mergeCell ref="U11:W11"/>
    <mergeCell ref="Y11:AE11"/>
    <mergeCell ref="AG253:AI253"/>
    <mergeCell ref="AG254:AI254"/>
    <mergeCell ref="I69:S69"/>
    <mergeCell ref="I141:S141"/>
    <mergeCell ref="I165:S165"/>
    <mergeCell ref="I174:S174"/>
    <mergeCell ref="I187:S187"/>
    <mergeCell ref="I228:S228"/>
    <mergeCell ref="U228:AE228"/>
    <mergeCell ref="U187:AE187"/>
    <mergeCell ref="U174:AE174"/>
    <mergeCell ref="U165:AE165"/>
    <mergeCell ref="U141:AE141"/>
    <mergeCell ref="U69:AE69"/>
    <mergeCell ref="AG69:AQ69"/>
    <mergeCell ref="AG228:AQ228"/>
    <mergeCell ref="AG187:AQ187"/>
    <mergeCell ref="D250:G250"/>
    <mergeCell ref="D251:G251"/>
    <mergeCell ref="A246:C246"/>
    <mergeCell ref="D246:G246"/>
    <mergeCell ref="D153:G153"/>
    <mergeCell ref="A155:C155"/>
    <mergeCell ref="D155:G155"/>
    <mergeCell ref="A169:B169"/>
    <mergeCell ref="A182:B182"/>
    <mergeCell ref="D182:G182"/>
    <mergeCell ref="D183:G183"/>
    <mergeCell ref="A178:B178"/>
    <mergeCell ref="D184:G184"/>
    <mergeCell ref="D185:G185"/>
    <mergeCell ref="D186:G186"/>
    <mergeCell ref="D225:G225"/>
    <mergeCell ref="A226:B226"/>
    <mergeCell ref="D226:G226"/>
    <mergeCell ref="D227:G227"/>
    <mergeCell ref="D188:G188"/>
    <mergeCell ref="A202:B202"/>
    <mergeCell ref="D202:G202"/>
    <mergeCell ref="D203:G203"/>
    <mergeCell ref="D204:G204"/>
    <mergeCell ref="A57:B57"/>
    <mergeCell ref="D57:G57"/>
    <mergeCell ref="D58:G58"/>
    <mergeCell ref="AT16:AV16"/>
    <mergeCell ref="A247:C247"/>
    <mergeCell ref="D247:G247"/>
    <mergeCell ref="D248:G248"/>
    <mergeCell ref="A249:B249"/>
    <mergeCell ref="D249:G249"/>
    <mergeCell ref="D47:G47"/>
    <mergeCell ref="D48:G48"/>
    <mergeCell ref="D49:G49"/>
    <mergeCell ref="D50:G50"/>
    <mergeCell ref="D51:G51"/>
    <mergeCell ref="D52:G52"/>
    <mergeCell ref="D53:G53"/>
    <mergeCell ref="D55:G55"/>
    <mergeCell ref="D151:G151"/>
    <mergeCell ref="D152:G152"/>
    <mergeCell ref="D68:G68"/>
    <mergeCell ref="D63:G63"/>
    <mergeCell ref="D64:G64"/>
    <mergeCell ref="D65:G65"/>
    <mergeCell ref="D143:G143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A129:B129"/>
    <mergeCell ref="D129:G129"/>
    <mergeCell ref="D130:G130"/>
    <mergeCell ref="D205:G205"/>
    <mergeCell ref="D206:G206"/>
    <mergeCell ref="A188:C188"/>
    <mergeCell ref="D189:G189"/>
    <mergeCell ref="A190:B190"/>
    <mergeCell ref="D190:G190"/>
    <mergeCell ref="D191:G191"/>
    <mergeCell ref="D192:G192"/>
    <mergeCell ref="D193:G193"/>
    <mergeCell ref="D194:G194"/>
    <mergeCell ref="A196:C196"/>
    <mergeCell ref="D196:G196"/>
    <mergeCell ref="D197:G197"/>
    <mergeCell ref="A198:B198"/>
    <mergeCell ref="D198:G198"/>
    <mergeCell ref="D199:G199"/>
    <mergeCell ref="D200:G200"/>
    <mergeCell ref="D201:G201"/>
    <mergeCell ref="D144:G144"/>
    <mergeCell ref="D145:G145"/>
    <mergeCell ref="D146:G146"/>
  </mergeCells>
  <conditionalFormatting sqref="I221:T221 I233:T234 I135:T135 AF135 AF233:AF234 AF221 AF137:AF140 I137:T140 T136 I227:AQ227">
    <cfRule type="containsBlanks" dxfId="291" priority="588">
      <formula>LEN(TRIM(I135))=0</formula>
    </cfRule>
  </conditionalFormatting>
  <conditionalFormatting sqref="I294:O295 I291:O291 I286:O289 I282:O284">
    <cfRule type="containsBlanks" dxfId="290" priority="578">
      <formula>LEN(TRIM(I282))=0</formula>
    </cfRule>
  </conditionalFormatting>
  <conditionalFormatting sqref="T282:T284 T286:T289 T291 T294:T295 AF294:AF295 AF291 AF286:AF289 AF282:AF284">
    <cfRule type="containsBlanks" dxfId="289" priority="577">
      <formula>LEN(TRIM(T282))=0</formula>
    </cfRule>
  </conditionalFormatting>
  <conditionalFormatting sqref="I271:O271 I268:O268 I263:O266 I259:O261">
    <cfRule type="containsBlanks" dxfId="288" priority="497">
      <formula>LEN(TRIM(I259))=0</formula>
    </cfRule>
  </conditionalFormatting>
  <conditionalFormatting sqref="T259:T261 T263:T266 T268 T271 AF271 AF268 AF263:AF266 AF259:AF261">
    <cfRule type="containsBlanks" dxfId="287" priority="496">
      <formula>LEN(TRIM(T259))=0</formula>
    </cfRule>
  </conditionalFormatting>
  <conditionalFormatting sqref="I272:O272">
    <cfRule type="containsBlanks" dxfId="286" priority="495">
      <formula>LEN(TRIM(I272))=0</formula>
    </cfRule>
  </conditionalFormatting>
  <conditionalFormatting sqref="T272 AF272">
    <cfRule type="containsBlanks" dxfId="285" priority="494">
      <formula>LEN(TRIM(T272))=0</formula>
    </cfRule>
  </conditionalFormatting>
  <conditionalFormatting sqref="I217:S220">
    <cfRule type="containsBlanks" dxfId="284" priority="485">
      <formula>LEN(TRIM(I217))=0</formula>
    </cfRule>
  </conditionalFormatting>
  <conditionalFormatting sqref="T217:T220 AF217:AF220">
    <cfRule type="containsBlanks" dxfId="283" priority="484">
      <formula>LEN(TRIM(T217))=0</formula>
    </cfRule>
  </conditionalFormatting>
  <conditionalFormatting sqref="I213:T215 AF213:AF215">
    <cfRule type="containsBlanks" dxfId="282" priority="486">
      <formula>LEN(TRIM(I213))=0</formula>
    </cfRule>
  </conditionalFormatting>
  <conditionalFormatting sqref="T223:T224 AF223:AF224">
    <cfRule type="containsBlanks" dxfId="281" priority="452">
      <formula>LEN(TRIM(T223))=0</formula>
    </cfRule>
  </conditionalFormatting>
  <conditionalFormatting sqref="T243 AF243">
    <cfRule type="containsBlanks" dxfId="280" priority="431">
      <formula>LEN(TRIM(T243))=0</formula>
    </cfRule>
  </conditionalFormatting>
  <conditionalFormatting sqref="I244:T244 AF244">
    <cfRule type="containsBlanks" dxfId="279" priority="439">
      <formula>LEN(TRIM(I244))=0</formula>
    </cfRule>
  </conditionalFormatting>
  <conditionalFormatting sqref="T237:T238 AF237:AF238">
    <cfRule type="containsBlanks" dxfId="278" priority="427">
      <formula>LEN(TRIM(T237))=0</formula>
    </cfRule>
  </conditionalFormatting>
  <conditionalFormatting sqref="I243:S243">
    <cfRule type="containsBlanks" dxfId="277" priority="432">
      <formula>LEN(TRIM(I243))=0</formula>
    </cfRule>
  </conditionalFormatting>
  <conditionalFormatting sqref="I223:S224">
    <cfRule type="containsBlanks" dxfId="276" priority="453">
      <formula>LEN(TRIM(I223))=0</formula>
    </cfRule>
  </conditionalFormatting>
  <conditionalFormatting sqref="I237:S238">
    <cfRule type="containsBlanks" dxfId="275" priority="428">
      <formula>LEN(TRIM(I237))=0</formula>
    </cfRule>
  </conditionalFormatting>
  <conditionalFormatting sqref="H13:T13 AF13">
    <cfRule type="cellIs" dxfId="274" priority="445" operator="notEqual">
      <formula>0</formula>
    </cfRule>
  </conditionalFormatting>
  <conditionalFormatting sqref="I56:T56 AF56">
    <cfRule type="containsBlanks" dxfId="273" priority="403">
      <formula>LEN(TRIM(I56))=0</formula>
    </cfRule>
  </conditionalFormatting>
  <conditionalFormatting sqref="I49:T51 AF49:AF51">
    <cfRule type="containsBlanks" dxfId="272" priority="402">
      <formula>LEN(TRIM(I49))=0</formula>
    </cfRule>
  </conditionalFormatting>
  <conditionalFormatting sqref="T62:T68 AF62:AF68">
    <cfRule type="containsBlanks" dxfId="271" priority="394">
      <formula>LEN(TRIM(T62))=0</formula>
    </cfRule>
  </conditionalFormatting>
  <conditionalFormatting sqref="I53:S55">
    <cfRule type="containsBlanks" dxfId="270" priority="401">
      <formula>LEN(TRIM(I53))=0</formula>
    </cfRule>
  </conditionalFormatting>
  <conditionalFormatting sqref="T53:T55 AF53:AF55">
    <cfRule type="containsBlanks" dxfId="269" priority="400">
      <formula>LEN(TRIM(T53))=0</formula>
    </cfRule>
  </conditionalFormatting>
  <conditionalFormatting sqref="I61:S61">
    <cfRule type="containsBlanks" dxfId="268" priority="397">
      <formula>LEN(TRIM(I61))=0</formula>
    </cfRule>
  </conditionalFormatting>
  <conditionalFormatting sqref="T61 AF61">
    <cfRule type="containsBlanks" dxfId="267" priority="396">
      <formula>LEN(TRIM(T61))=0</formula>
    </cfRule>
  </conditionalFormatting>
  <conditionalFormatting sqref="I62:S68">
    <cfRule type="containsBlanks" dxfId="266" priority="395">
      <formula>LEN(TRIM(I62))=0</formula>
    </cfRule>
  </conditionalFormatting>
  <conditionalFormatting sqref="A11 H11">
    <cfRule type="cellIs" dxfId="265" priority="384" operator="notEqual">
      <formula>0</formula>
    </cfRule>
  </conditionalFormatting>
  <conditionalFormatting sqref="H13:T13 AF13">
    <cfRule type="notContainsBlanks" dxfId="264" priority="383">
      <formula>LEN(TRIM(H13))&gt;0</formula>
    </cfRule>
  </conditionalFormatting>
  <conditionalFormatting sqref="T124:T126 AF124:AF126">
    <cfRule type="containsBlanks" dxfId="263" priority="364">
      <formula>LEN(TRIM(T124))=0</formula>
    </cfRule>
  </conditionalFormatting>
  <conditionalFormatting sqref="I124:S126">
    <cfRule type="containsBlanks" dxfId="262" priority="365">
      <formula>LEN(TRIM(I124))=0</formula>
    </cfRule>
  </conditionalFormatting>
  <conditionalFormatting sqref="I128:T128 AF128">
    <cfRule type="containsBlanks" dxfId="261" priority="367">
      <formula>LEN(TRIM(I128))=0</formula>
    </cfRule>
  </conditionalFormatting>
  <conditionalFormatting sqref="T127 AF127">
    <cfRule type="containsBlanks" dxfId="260" priority="358">
      <formula>LEN(TRIM(T127))=0</formula>
    </cfRule>
  </conditionalFormatting>
  <conditionalFormatting sqref="I127:S127">
    <cfRule type="containsBlanks" dxfId="259" priority="359">
      <formula>LEN(TRIM(I127))=0</formula>
    </cfRule>
  </conditionalFormatting>
  <conditionalFormatting sqref="I153:T153 AF153">
    <cfRule type="containsBlanks" dxfId="258" priority="357">
      <formula>LEN(TRIM(I153))=0</formula>
    </cfRule>
  </conditionalFormatting>
  <conditionalFormatting sqref="I146:T148 AF146:AF148">
    <cfRule type="containsBlanks" dxfId="257" priority="356">
      <formula>LEN(TRIM(I146))=0</formula>
    </cfRule>
  </conditionalFormatting>
  <conditionalFormatting sqref="I150:S152">
    <cfRule type="containsBlanks" dxfId="256" priority="355">
      <formula>LEN(TRIM(I150))=0</formula>
    </cfRule>
  </conditionalFormatting>
  <conditionalFormatting sqref="T150:T152 AF150:AF152">
    <cfRule type="containsBlanks" dxfId="255" priority="354">
      <formula>LEN(TRIM(T150))=0</formula>
    </cfRule>
  </conditionalFormatting>
  <conditionalFormatting sqref="I161:T161 AF161">
    <cfRule type="containsBlanks" dxfId="254" priority="353">
      <formula>LEN(TRIM(I161))=0</formula>
    </cfRule>
  </conditionalFormatting>
  <conditionalFormatting sqref="I173:T173 AF173">
    <cfRule type="containsBlanks" dxfId="253" priority="345">
      <formula>LEN(TRIM(I173))=0</formula>
    </cfRule>
  </conditionalFormatting>
  <conditionalFormatting sqref="T164 AF164">
    <cfRule type="containsBlanks" dxfId="252" priority="346">
      <formula>LEN(TRIM(T164))=0</formula>
    </cfRule>
  </conditionalFormatting>
  <conditionalFormatting sqref="I158:S160">
    <cfRule type="containsBlanks" dxfId="251" priority="351">
      <formula>LEN(TRIM(I158))=0</formula>
    </cfRule>
  </conditionalFormatting>
  <conditionalFormatting sqref="T158:T160 AF158:AF160">
    <cfRule type="containsBlanks" dxfId="250" priority="350">
      <formula>LEN(TRIM(T158))=0</formula>
    </cfRule>
  </conditionalFormatting>
  <conditionalFormatting sqref="I186:T186 AF186">
    <cfRule type="containsBlanks" dxfId="249" priority="342">
      <formula>LEN(TRIM(I186))=0</formula>
    </cfRule>
  </conditionalFormatting>
  <conditionalFormatting sqref="I164:S164">
    <cfRule type="containsBlanks" dxfId="248" priority="347">
      <formula>LEN(TRIM(I164))=0</formula>
    </cfRule>
  </conditionalFormatting>
  <conditionalFormatting sqref="I179:T181 AF179:AF181">
    <cfRule type="containsBlanks" dxfId="247" priority="341">
      <formula>LEN(TRIM(I179))=0</formula>
    </cfRule>
  </conditionalFormatting>
  <conditionalFormatting sqref="I170:S172">
    <cfRule type="containsBlanks" dxfId="246" priority="344">
      <formula>LEN(TRIM(I170))=0</formula>
    </cfRule>
  </conditionalFormatting>
  <conditionalFormatting sqref="T170:T172 AF170:AF172">
    <cfRule type="containsBlanks" dxfId="245" priority="343">
      <formula>LEN(TRIM(T170))=0</formula>
    </cfRule>
  </conditionalFormatting>
  <conditionalFormatting sqref="I183:S185">
    <cfRule type="containsBlanks" dxfId="244" priority="340">
      <formula>LEN(TRIM(I183))=0</formula>
    </cfRule>
  </conditionalFormatting>
  <conditionalFormatting sqref="T183:T185 AF183:AF185">
    <cfRule type="containsBlanks" dxfId="243" priority="339">
      <formula>LEN(TRIM(T183))=0</formula>
    </cfRule>
  </conditionalFormatting>
  <conditionalFormatting sqref="U221:AE221 U233:AE234 U135:AE135 U137:AE140">
    <cfRule type="containsBlanks" dxfId="242" priority="338">
      <formula>LEN(TRIM(U135))=0</formula>
    </cfRule>
  </conditionalFormatting>
  <conditionalFormatting sqref="U294:AE295 U291:AE291 U286:AE289 U282:AE284">
    <cfRule type="containsBlanks" dxfId="241" priority="337">
      <formula>LEN(TRIM(U282))=0</formula>
    </cfRule>
  </conditionalFormatting>
  <conditionalFormatting sqref="U271:AE271 U268:AE268 U263:AE266 U259:AE261">
    <cfRule type="containsBlanks" dxfId="240" priority="336">
      <formula>LEN(TRIM(U259))=0</formula>
    </cfRule>
  </conditionalFormatting>
  <conditionalFormatting sqref="U272:AE272">
    <cfRule type="containsBlanks" dxfId="239" priority="335">
      <formula>LEN(TRIM(U272))=0</formula>
    </cfRule>
  </conditionalFormatting>
  <conditionalFormatting sqref="U217:AE220">
    <cfRule type="containsBlanks" dxfId="238" priority="333">
      <formula>LEN(TRIM(U217))=0</formula>
    </cfRule>
  </conditionalFormatting>
  <conditionalFormatting sqref="U213:AE215">
    <cfRule type="containsBlanks" dxfId="237" priority="334">
      <formula>LEN(TRIM(U213))=0</formula>
    </cfRule>
  </conditionalFormatting>
  <conditionalFormatting sqref="U244:AE244">
    <cfRule type="containsBlanks" dxfId="236" priority="330">
      <formula>LEN(TRIM(U244))=0</formula>
    </cfRule>
  </conditionalFormatting>
  <conditionalFormatting sqref="U243:AE243">
    <cfRule type="containsBlanks" dxfId="235" priority="329">
      <formula>LEN(TRIM(U243))=0</formula>
    </cfRule>
  </conditionalFormatting>
  <conditionalFormatting sqref="U223:AE224">
    <cfRule type="containsBlanks" dxfId="234" priority="332">
      <formula>LEN(TRIM(U223))=0</formula>
    </cfRule>
  </conditionalFormatting>
  <conditionalFormatting sqref="U237:AE238">
    <cfRule type="containsBlanks" dxfId="233" priority="328">
      <formula>LEN(TRIM(U237))=0</formula>
    </cfRule>
  </conditionalFormatting>
  <conditionalFormatting sqref="U13:AE13">
    <cfRule type="cellIs" dxfId="232" priority="331" operator="notEqual">
      <formula>0</formula>
    </cfRule>
  </conditionalFormatting>
  <conditionalFormatting sqref="U56:AE56">
    <cfRule type="containsBlanks" dxfId="231" priority="327">
      <formula>LEN(TRIM(U56))=0</formula>
    </cfRule>
  </conditionalFormatting>
  <conditionalFormatting sqref="U49:AE51">
    <cfRule type="containsBlanks" dxfId="230" priority="326">
      <formula>LEN(TRIM(U49))=0</formula>
    </cfRule>
  </conditionalFormatting>
  <conditionalFormatting sqref="U53:AE55">
    <cfRule type="containsBlanks" dxfId="229" priority="325">
      <formula>LEN(TRIM(U53))=0</formula>
    </cfRule>
  </conditionalFormatting>
  <conditionalFormatting sqref="U61:AE61">
    <cfRule type="containsBlanks" dxfId="228" priority="324">
      <formula>LEN(TRIM(U61))=0</formula>
    </cfRule>
  </conditionalFormatting>
  <conditionalFormatting sqref="U62:AE68">
    <cfRule type="containsBlanks" dxfId="227" priority="323">
      <formula>LEN(TRIM(U62))=0</formula>
    </cfRule>
  </conditionalFormatting>
  <conditionalFormatting sqref="U13:AE13">
    <cfRule type="notContainsBlanks" dxfId="226" priority="322">
      <formula>LEN(TRIM(U13))&gt;0</formula>
    </cfRule>
  </conditionalFormatting>
  <conditionalFormatting sqref="U153:AE153">
    <cfRule type="containsBlanks" dxfId="225" priority="315">
      <formula>LEN(TRIM(U153))=0</formula>
    </cfRule>
  </conditionalFormatting>
  <conditionalFormatting sqref="U146:AE148">
    <cfRule type="containsBlanks" dxfId="224" priority="314">
      <formula>LEN(TRIM(U146))=0</formula>
    </cfRule>
  </conditionalFormatting>
  <conditionalFormatting sqref="U150:AE152">
    <cfRule type="containsBlanks" dxfId="223" priority="313">
      <formula>LEN(TRIM(U150))=0</formula>
    </cfRule>
  </conditionalFormatting>
  <conditionalFormatting sqref="U161:AE161">
    <cfRule type="containsBlanks" dxfId="222" priority="312">
      <formula>LEN(TRIM(U161))=0</formula>
    </cfRule>
  </conditionalFormatting>
  <conditionalFormatting sqref="U173:AE173">
    <cfRule type="containsBlanks" dxfId="221" priority="309">
      <formula>LEN(TRIM(U173))=0</formula>
    </cfRule>
  </conditionalFormatting>
  <conditionalFormatting sqref="U158:AE160">
    <cfRule type="containsBlanks" dxfId="220" priority="311">
      <formula>LEN(TRIM(U158))=0</formula>
    </cfRule>
  </conditionalFormatting>
  <conditionalFormatting sqref="U186:AE186">
    <cfRule type="containsBlanks" dxfId="219" priority="307">
      <formula>LEN(TRIM(U186))=0</formula>
    </cfRule>
  </conditionalFormatting>
  <conditionalFormatting sqref="U164:AE164">
    <cfRule type="containsBlanks" dxfId="218" priority="310">
      <formula>LEN(TRIM(U164))=0</formula>
    </cfRule>
  </conditionalFormatting>
  <conditionalFormatting sqref="U179:AE181">
    <cfRule type="containsBlanks" dxfId="217" priority="306">
      <formula>LEN(TRIM(U179))=0</formula>
    </cfRule>
  </conditionalFormatting>
  <conditionalFormatting sqref="U170:AE172">
    <cfRule type="containsBlanks" dxfId="216" priority="308">
      <formula>LEN(TRIM(U170))=0</formula>
    </cfRule>
  </conditionalFormatting>
  <conditionalFormatting sqref="U183:AE185">
    <cfRule type="containsBlanks" dxfId="215" priority="305">
      <formula>LEN(TRIM(U183))=0</formula>
    </cfRule>
  </conditionalFormatting>
  <conditionalFormatting sqref="AG221:AQ221 AG233:AQ234 AG135:AQ135 AG137:AQ140">
    <cfRule type="containsBlanks" dxfId="214" priority="304">
      <formula>LEN(TRIM(AG135))=0</formula>
    </cfRule>
  </conditionalFormatting>
  <conditionalFormatting sqref="AG294:AQ295 AG291:AQ291 AG286:AQ289 AG282:AQ284">
    <cfRule type="containsBlanks" dxfId="213" priority="303">
      <formula>LEN(TRIM(AG282))=0</formula>
    </cfRule>
  </conditionalFormatting>
  <conditionalFormatting sqref="AG271:AQ271 AG268:AQ268 AG263:AQ266 AG259:AQ261">
    <cfRule type="containsBlanks" dxfId="212" priority="302">
      <formula>LEN(TRIM(AG259))=0</formula>
    </cfRule>
  </conditionalFormatting>
  <conditionalFormatting sqref="AG272:AQ272">
    <cfRule type="containsBlanks" dxfId="211" priority="301">
      <formula>LEN(TRIM(AG272))=0</formula>
    </cfRule>
  </conditionalFormatting>
  <conditionalFormatting sqref="AG217:AQ220">
    <cfRule type="containsBlanks" dxfId="210" priority="299">
      <formula>LEN(TRIM(AG217))=0</formula>
    </cfRule>
  </conditionalFormatting>
  <conditionalFormatting sqref="AG213:AQ215">
    <cfRule type="containsBlanks" dxfId="209" priority="300">
      <formula>LEN(TRIM(AG213))=0</formula>
    </cfRule>
  </conditionalFormatting>
  <conditionalFormatting sqref="AG244:AQ244">
    <cfRule type="containsBlanks" dxfId="208" priority="296">
      <formula>LEN(TRIM(AG244))=0</formula>
    </cfRule>
  </conditionalFormatting>
  <conditionalFormatting sqref="AG243:AQ243">
    <cfRule type="containsBlanks" dxfId="207" priority="295">
      <formula>LEN(TRIM(AG243))=0</formula>
    </cfRule>
  </conditionalFormatting>
  <conditionalFormatting sqref="AG223:AQ224">
    <cfRule type="containsBlanks" dxfId="206" priority="298">
      <formula>LEN(TRIM(AG223))=0</formula>
    </cfRule>
  </conditionalFormatting>
  <conditionalFormatting sqref="AG237:AQ238">
    <cfRule type="containsBlanks" dxfId="205" priority="294">
      <formula>LEN(TRIM(AG237))=0</formula>
    </cfRule>
  </conditionalFormatting>
  <conditionalFormatting sqref="AG13:AQ13">
    <cfRule type="cellIs" dxfId="204" priority="297" operator="notEqual">
      <formula>0</formula>
    </cfRule>
  </conditionalFormatting>
  <conditionalFormatting sqref="AG56:AQ56">
    <cfRule type="containsBlanks" dxfId="203" priority="293">
      <formula>LEN(TRIM(AG56))=0</formula>
    </cfRule>
  </conditionalFormatting>
  <conditionalFormatting sqref="AG49:AQ51">
    <cfRule type="containsBlanks" dxfId="202" priority="292">
      <formula>LEN(TRIM(AG49))=0</formula>
    </cfRule>
  </conditionalFormatting>
  <conditionalFormatting sqref="AG53:AQ55">
    <cfRule type="containsBlanks" dxfId="201" priority="291">
      <formula>LEN(TRIM(AG53))=0</formula>
    </cfRule>
  </conditionalFormatting>
  <conditionalFormatting sqref="AG61:AQ61">
    <cfRule type="containsBlanks" dxfId="200" priority="290">
      <formula>LEN(TRIM(AG61))=0</formula>
    </cfRule>
  </conditionalFormatting>
  <conditionalFormatting sqref="AG62:AQ68">
    <cfRule type="containsBlanks" dxfId="199" priority="289">
      <formula>LEN(TRIM(AG62))=0</formula>
    </cfRule>
  </conditionalFormatting>
  <conditionalFormatting sqref="AG13:AQ13">
    <cfRule type="notContainsBlanks" dxfId="198" priority="288">
      <formula>LEN(TRIM(AG13))&gt;0</formula>
    </cfRule>
  </conditionalFormatting>
  <conditionalFormatting sqref="AG153:AQ153">
    <cfRule type="containsBlanks" dxfId="197" priority="281">
      <formula>LEN(TRIM(AG153))=0</formula>
    </cfRule>
  </conditionalFormatting>
  <conditionalFormatting sqref="AG124:AQ126">
    <cfRule type="containsBlanks" dxfId="196" priority="283">
      <formula>LEN(TRIM(AG124))=0</formula>
    </cfRule>
  </conditionalFormatting>
  <conditionalFormatting sqref="AG127:AQ127">
    <cfRule type="containsBlanks" dxfId="195" priority="282">
      <formula>LEN(TRIM(AG127))=0</formula>
    </cfRule>
  </conditionalFormatting>
  <conditionalFormatting sqref="AG128:AQ128">
    <cfRule type="containsBlanks" dxfId="194" priority="284">
      <formula>LEN(TRIM(AG128))=0</formula>
    </cfRule>
  </conditionalFormatting>
  <conditionalFormatting sqref="AG146:AQ148">
    <cfRule type="containsBlanks" dxfId="193" priority="280">
      <formula>LEN(TRIM(AG146))=0</formula>
    </cfRule>
  </conditionalFormatting>
  <conditionalFormatting sqref="AG150:AQ152">
    <cfRule type="containsBlanks" dxfId="192" priority="279">
      <formula>LEN(TRIM(AG150))=0</formula>
    </cfRule>
  </conditionalFormatting>
  <conditionalFormatting sqref="AG161:AQ161">
    <cfRule type="containsBlanks" dxfId="191" priority="278">
      <formula>LEN(TRIM(AG161))=0</formula>
    </cfRule>
  </conditionalFormatting>
  <conditionalFormatting sqref="AG173:AQ173">
    <cfRule type="containsBlanks" dxfId="190" priority="275">
      <formula>LEN(TRIM(AG173))=0</formula>
    </cfRule>
  </conditionalFormatting>
  <conditionalFormatting sqref="AG158:AQ160">
    <cfRule type="containsBlanks" dxfId="189" priority="277">
      <formula>LEN(TRIM(AG158))=0</formula>
    </cfRule>
  </conditionalFormatting>
  <conditionalFormatting sqref="AG186:AQ186">
    <cfRule type="containsBlanks" dxfId="188" priority="273">
      <formula>LEN(TRIM(AG186))=0</formula>
    </cfRule>
  </conditionalFormatting>
  <conditionalFormatting sqref="AG164:AQ164">
    <cfRule type="containsBlanks" dxfId="187" priority="276">
      <formula>LEN(TRIM(AG164))=0</formula>
    </cfRule>
  </conditionalFormatting>
  <conditionalFormatting sqref="AG179:AQ181">
    <cfRule type="containsBlanks" dxfId="186" priority="272">
      <formula>LEN(TRIM(AG179))=0</formula>
    </cfRule>
  </conditionalFormatting>
  <conditionalFormatting sqref="AG170:AQ172">
    <cfRule type="containsBlanks" dxfId="185" priority="274">
      <formula>LEN(TRIM(AG170))=0</formula>
    </cfRule>
  </conditionalFormatting>
  <conditionalFormatting sqref="AG183:AQ185">
    <cfRule type="containsBlanks" dxfId="184" priority="271">
      <formula>LEN(TRIM(AG183))=0</formula>
    </cfRule>
  </conditionalFormatting>
  <conditionalFormatting sqref="I250:J250">
    <cfRule type="containsBlanks" dxfId="183" priority="268">
      <formula>LEN(TRIM(I250))=0</formula>
    </cfRule>
  </conditionalFormatting>
  <conditionalFormatting sqref="I251:S251">
    <cfRule type="containsBlanks" dxfId="182" priority="264">
      <formula>LEN(TRIM(I251))=0</formula>
    </cfRule>
  </conditionalFormatting>
  <conditionalFormatting sqref="H251 T251 AF251">
    <cfRule type="containsBlanks" dxfId="181" priority="265">
      <formula>LEN(TRIM(H251))=0</formula>
    </cfRule>
  </conditionalFormatting>
  <conditionalFormatting sqref="H250 T250 AF250">
    <cfRule type="containsBlanks" dxfId="180" priority="267">
      <formula>LEN(TRIM(H250))=0</formula>
    </cfRule>
  </conditionalFormatting>
  <conditionalFormatting sqref="K250:S250">
    <cfRule type="containsBlanks" dxfId="179" priority="266">
      <formula>LEN(TRIM(K250))=0</formula>
    </cfRule>
  </conditionalFormatting>
  <conditionalFormatting sqref="U251:AE251">
    <cfRule type="containsBlanks" dxfId="178" priority="261">
      <formula>LEN(TRIM(U251))=0</formula>
    </cfRule>
  </conditionalFormatting>
  <conditionalFormatting sqref="U250:V250">
    <cfRule type="containsBlanks" dxfId="177" priority="263">
      <formula>LEN(TRIM(U250))=0</formula>
    </cfRule>
  </conditionalFormatting>
  <conditionalFormatting sqref="W250:AE250">
    <cfRule type="containsBlanks" dxfId="176" priority="262">
      <formula>LEN(TRIM(W250))=0</formula>
    </cfRule>
  </conditionalFormatting>
  <conditionalFormatting sqref="AG251:AQ251">
    <cfRule type="containsBlanks" dxfId="175" priority="258">
      <formula>LEN(TRIM(AG251))=0</formula>
    </cfRule>
  </conditionalFormatting>
  <conditionalFormatting sqref="AG250:AH250">
    <cfRule type="containsBlanks" dxfId="174" priority="260">
      <formula>LEN(TRIM(AG250))=0</formula>
    </cfRule>
  </conditionalFormatting>
  <conditionalFormatting sqref="AI250:AQ250">
    <cfRule type="containsBlanks" dxfId="173" priority="259">
      <formula>LEN(TRIM(AI250))=0</formula>
    </cfRule>
  </conditionalFormatting>
  <conditionalFormatting sqref="T132 AF132">
    <cfRule type="containsBlanks" dxfId="172" priority="256">
      <formula>LEN(TRIM(T132))=0</formula>
    </cfRule>
  </conditionalFormatting>
  <conditionalFormatting sqref="I132:S132">
    <cfRule type="containsBlanks" dxfId="171" priority="257">
      <formula>LEN(TRIM(I132))=0</formula>
    </cfRule>
  </conditionalFormatting>
  <conditionalFormatting sqref="U132:AE132">
    <cfRule type="containsBlanks" dxfId="170" priority="255">
      <formula>LEN(TRIM(U132))=0</formula>
    </cfRule>
  </conditionalFormatting>
  <conditionalFormatting sqref="AG132:AQ132">
    <cfRule type="containsBlanks" dxfId="169" priority="254">
      <formula>LEN(TRIM(AG132))=0</formula>
    </cfRule>
  </conditionalFormatting>
  <conditionalFormatting sqref="I81:S81 AF81">
    <cfRule type="containsBlanks" dxfId="168" priority="253">
      <formula>LEN(TRIM(I81))=0</formula>
    </cfRule>
  </conditionalFormatting>
  <conditionalFormatting sqref="I74:S76 AF74:AF76">
    <cfRule type="containsBlanks" dxfId="167" priority="252">
      <formula>LEN(TRIM(I74))=0</formula>
    </cfRule>
  </conditionalFormatting>
  <conditionalFormatting sqref="I78:S80">
    <cfRule type="containsBlanks" dxfId="166" priority="251">
      <formula>LEN(TRIM(I78))=0</formula>
    </cfRule>
  </conditionalFormatting>
  <conditionalFormatting sqref="AF78:AF80">
    <cfRule type="containsBlanks" dxfId="165" priority="250">
      <formula>LEN(TRIM(AF78))=0</formula>
    </cfRule>
  </conditionalFormatting>
  <conditionalFormatting sqref="U81:AE81">
    <cfRule type="containsBlanks" dxfId="164" priority="245">
      <formula>LEN(TRIM(U81))=0</formula>
    </cfRule>
  </conditionalFormatting>
  <conditionalFormatting sqref="U74:AE76">
    <cfRule type="containsBlanks" dxfId="163" priority="244">
      <formula>LEN(TRIM(U74))=0</formula>
    </cfRule>
  </conditionalFormatting>
  <conditionalFormatting sqref="U78:AE80">
    <cfRule type="containsBlanks" dxfId="162" priority="243">
      <formula>LEN(TRIM(U78))=0</formula>
    </cfRule>
  </conditionalFormatting>
  <conditionalFormatting sqref="AG81:AQ81">
    <cfRule type="containsBlanks" dxfId="161" priority="240">
      <formula>LEN(TRIM(AG81))=0</formula>
    </cfRule>
  </conditionalFormatting>
  <conditionalFormatting sqref="AG74:AQ76">
    <cfRule type="containsBlanks" dxfId="160" priority="239">
      <formula>LEN(TRIM(AG74))=0</formula>
    </cfRule>
  </conditionalFormatting>
  <conditionalFormatting sqref="AG78:AQ80">
    <cfRule type="containsBlanks" dxfId="159" priority="238">
      <formula>LEN(TRIM(AG78))=0</formula>
    </cfRule>
  </conditionalFormatting>
  <conditionalFormatting sqref="I58:S58">
    <cfRule type="containsBlanks" dxfId="158" priority="235">
      <formula>LEN(TRIM(I58))=0</formula>
    </cfRule>
  </conditionalFormatting>
  <conditionalFormatting sqref="T58 AF58">
    <cfRule type="containsBlanks" dxfId="157" priority="234">
      <formula>LEN(TRIM(T58))=0</formula>
    </cfRule>
  </conditionalFormatting>
  <conditionalFormatting sqref="U58:AE58">
    <cfRule type="containsBlanks" dxfId="156" priority="231">
      <formula>LEN(TRIM(U58))=0</formula>
    </cfRule>
  </conditionalFormatting>
  <conditionalFormatting sqref="AG58:AQ58">
    <cfRule type="containsBlanks" dxfId="155" priority="230">
      <formula>LEN(TRIM(AG58))=0</formula>
    </cfRule>
  </conditionalFormatting>
  <conditionalFormatting sqref="I136:S136 AF136">
    <cfRule type="containsBlanks" dxfId="154" priority="229">
      <formula>LEN(TRIM(I136))=0</formula>
    </cfRule>
  </conditionalFormatting>
  <conditionalFormatting sqref="U136:AE136">
    <cfRule type="containsBlanks" dxfId="153" priority="228">
      <formula>LEN(TRIM(U136))=0</formula>
    </cfRule>
  </conditionalFormatting>
  <conditionalFormatting sqref="AG136:AQ136">
    <cfRule type="containsBlanks" dxfId="152" priority="227">
      <formula>LEN(TRIM(AG136))=0</formula>
    </cfRule>
  </conditionalFormatting>
  <conditionalFormatting sqref="AG254:AI254 AO254:AQ254">
    <cfRule type="containsText" dxfId="151" priority="218" operator="containsText" text="Ime i prezime, funkcija">
      <formula>NOT(ISERROR(SEARCH("Ime i prezime, funkcija",AG254)))</formula>
    </cfRule>
  </conditionalFormatting>
  <conditionalFormatting sqref="I43:S44 I37:S41 I34:S34 I32:S32 I29:S30 I24:S27 I20:S22">
    <cfRule type="containsBlanks" dxfId="150" priority="214">
      <formula>LEN(TRIM(I20))=0</formula>
    </cfRule>
  </conditionalFormatting>
  <conditionalFormatting sqref="U24:AE24">
    <cfRule type="containsBlanks" dxfId="149" priority="199">
      <formula>LEN(TRIM(U24))=0</formula>
    </cfRule>
  </conditionalFormatting>
  <conditionalFormatting sqref="U44:AE44">
    <cfRule type="containsBlanks" dxfId="148" priority="185">
      <formula>LEN(TRIM(U44))=0</formula>
    </cfRule>
  </conditionalFormatting>
  <conditionalFormatting sqref="U20:AE20">
    <cfRule type="containsBlanks" dxfId="147" priority="202">
      <formula>LEN(TRIM(U20))=0</formula>
    </cfRule>
  </conditionalFormatting>
  <conditionalFormatting sqref="U21:AE21">
    <cfRule type="containsBlanks" dxfId="146" priority="201">
      <formula>LEN(TRIM(U21))=0</formula>
    </cfRule>
  </conditionalFormatting>
  <conditionalFormatting sqref="U22:AE22">
    <cfRule type="containsBlanks" dxfId="145" priority="200">
      <formula>LEN(TRIM(U22))=0</formula>
    </cfRule>
  </conditionalFormatting>
  <conditionalFormatting sqref="U25:AE25">
    <cfRule type="containsBlanks" dxfId="144" priority="198">
      <formula>LEN(TRIM(U25))=0</formula>
    </cfRule>
  </conditionalFormatting>
  <conditionalFormatting sqref="U26:AE26">
    <cfRule type="containsBlanks" dxfId="143" priority="197">
      <formula>LEN(TRIM(U26))=0</formula>
    </cfRule>
  </conditionalFormatting>
  <conditionalFormatting sqref="U43:AE43">
    <cfRule type="containsBlanks" dxfId="142" priority="184">
      <formula>LEN(TRIM(U43))=0</formula>
    </cfRule>
  </conditionalFormatting>
  <conditionalFormatting sqref="U27:AE27">
    <cfRule type="containsBlanks" dxfId="141" priority="196">
      <formula>LEN(TRIM(U27))=0</formula>
    </cfRule>
  </conditionalFormatting>
  <conditionalFormatting sqref="U29:AE29">
    <cfRule type="containsBlanks" dxfId="140" priority="195">
      <formula>LEN(TRIM(U29))=0</formula>
    </cfRule>
  </conditionalFormatting>
  <conditionalFormatting sqref="U30:AE30">
    <cfRule type="containsBlanks" dxfId="139" priority="194">
      <formula>LEN(TRIM(U30))=0</formula>
    </cfRule>
  </conditionalFormatting>
  <conditionalFormatting sqref="U32:AE32">
    <cfRule type="containsBlanks" dxfId="138" priority="193">
      <formula>LEN(TRIM(U32))=0</formula>
    </cfRule>
  </conditionalFormatting>
  <conditionalFormatting sqref="U34:AE34">
    <cfRule type="containsBlanks" dxfId="137" priority="192">
      <formula>LEN(TRIM(U34))=0</formula>
    </cfRule>
  </conditionalFormatting>
  <conditionalFormatting sqref="U37:AE37">
    <cfRule type="containsBlanks" dxfId="136" priority="191">
      <formula>LEN(TRIM(U37))=0</formula>
    </cfRule>
  </conditionalFormatting>
  <conditionalFormatting sqref="U38:AE38">
    <cfRule type="containsBlanks" dxfId="135" priority="190">
      <formula>LEN(TRIM(U38))=0</formula>
    </cfRule>
  </conditionalFormatting>
  <conditionalFormatting sqref="U39:AE39">
    <cfRule type="containsBlanks" dxfId="134" priority="189">
      <formula>LEN(TRIM(U39))=0</formula>
    </cfRule>
  </conditionalFormatting>
  <conditionalFormatting sqref="U41:AE41">
    <cfRule type="containsBlanks" dxfId="133" priority="188">
      <formula>LEN(TRIM(U41))=0</formula>
    </cfRule>
  </conditionalFormatting>
  <conditionalFormatting sqref="U40:AE40">
    <cfRule type="containsBlanks" dxfId="132" priority="187">
      <formula>LEN(TRIM(U40))=0</formula>
    </cfRule>
  </conditionalFormatting>
  <conditionalFormatting sqref="I105:S105">
    <cfRule type="containsBlanks" dxfId="131" priority="183">
      <formula>LEN(TRIM(I105))=0</formula>
    </cfRule>
  </conditionalFormatting>
  <conditionalFormatting sqref="I98:S100">
    <cfRule type="containsBlanks" dxfId="130" priority="182">
      <formula>LEN(TRIM(I98))=0</formula>
    </cfRule>
  </conditionalFormatting>
  <conditionalFormatting sqref="I102:S104">
    <cfRule type="containsBlanks" dxfId="129" priority="181">
      <formula>LEN(TRIM(I102))=0</formula>
    </cfRule>
  </conditionalFormatting>
  <conditionalFormatting sqref="I93:S93">
    <cfRule type="containsBlanks" dxfId="128" priority="172">
      <formula>LEN(TRIM(I93))=0</formula>
    </cfRule>
  </conditionalFormatting>
  <conditionalFormatting sqref="I86:S88">
    <cfRule type="containsBlanks" dxfId="127" priority="171">
      <formula>LEN(TRIM(I86))=0</formula>
    </cfRule>
  </conditionalFormatting>
  <conditionalFormatting sqref="I90:S92">
    <cfRule type="containsBlanks" dxfId="126" priority="170">
      <formula>LEN(TRIM(I90))=0</formula>
    </cfRule>
  </conditionalFormatting>
  <conditionalFormatting sqref="I117:S117">
    <cfRule type="containsBlanks" dxfId="125" priority="161">
      <formula>LEN(TRIM(I117))=0</formula>
    </cfRule>
  </conditionalFormatting>
  <conditionalFormatting sqref="I110:S112">
    <cfRule type="containsBlanks" dxfId="124" priority="160">
      <formula>LEN(TRIM(I110))=0</formula>
    </cfRule>
  </conditionalFormatting>
  <conditionalFormatting sqref="I114:S116">
    <cfRule type="containsBlanks" dxfId="123" priority="159">
      <formula>LEN(TRIM(I114))=0</formula>
    </cfRule>
  </conditionalFormatting>
  <conditionalFormatting sqref="AF20">
    <cfRule type="containsBlanks" dxfId="122" priority="150">
      <formula>LEN(TRIM(AF20))=0</formula>
    </cfRule>
  </conditionalFormatting>
  <conditionalFormatting sqref="AG20:AQ20">
    <cfRule type="containsBlanks" dxfId="121" priority="149">
      <formula>LEN(TRIM(AG20))=0</formula>
    </cfRule>
  </conditionalFormatting>
  <conditionalFormatting sqref="AF21">
    <cfRule type="containsBlanks" dxfId="120" priority="148">
      <formula>LEN(TRIM(AF21))=0</formula>
    </cfRule>
  </conditionalFormatting>
  <conditionalFormatting sqref="AG21:AQ21">
    <cfRule type="containsBlanks" dxfId="119" priority="147">
      <formula>LEN(TRIM(AG21))=0</formula>
    </cfRule>
  </conditionalFormatting>
  <conditionalFormatting sqref="AF22">
    <cfRule type="containsBlanks" dxfId="118" priority="146">
      <formula>LEN(TRIM(AF22))=0</formula>
    </cfRule>
  </conditionalFormatting>
  <conditionalFormatting sqref="AG22:AQ22">
    <cfRule type="containsBlanks" dxfId="117" priority="145">
      <formula>LEN(TRIM(AG22))=0</formula>
    </cfRule>
  </conditionalFormatting>
  <conditionalFormatting sqref="AF24">
    <cfRule type="containsBlanks" dxfId="116" priority="142">
      <formula>LEN(TRIM(AF24))=0</formula>
    </cfRule>
  </conditionalFormatting>
  <conditionalFormatting sqref="AG24:AQ24">
    <cfRule type="containsBlanks" dxfId="115" priority="141">
      <formula>LEN(TRIM(AG24))=0</formula>
    </cfRule>
  </conditionalFormatting>
  <conditionalFormatting sqref="AF25">
    <cfRule type="containsBlanks" dxfId="114" priority="140">
      <formula>LEN(TRIM(AF25))=0</formula>
    </cfRule>
  </conditionalFormatting>
  <conditionalFormatting sqref="AG25:AQ25">
    <cfRule type="containsBlanks" dxfId="113" priority="139">
      <formula>LEN(TRIM(AG25))=0</formula>
    </cfRule>
  </conditionalFormatting>
  <conditionalFormatting sqref="AF26">
    <cfRule type="containsBlanks" dxfId="112" priority="138">
      <formula>LEN(TRIM(AF26))=0</formula>
    </cfRule>
  </conditionalFormatting>
  <conditionalFormatting sqref="AG26:AQ26">
    <cfRule type="containsBlanks" dxfId="111" priority="137">
      <formula>LEN(TRIM(AG26))=0</formula>
    </cfRule>
  </conditionalFormatting>
  <conditionalFormatting sqref="AF27">
    <cfRule type="containsBlanks" dxfId="110" priority="136">
      <formula>LEN(TRIM(AF27))=0</formula>
    </cfRule>
  </conditionalFormatting>
  <conditionalFormatting sqref="AG27:AQ27">
    <cfRule type="containsBlanks" dxfId="109" priority="135">
      <formula>LEN(TRIM(AG27))=0</formula>
    </cfRule>
  </conditionalFormatting>
  <conditionalFormatting sqref="AF29">
    <cfRule type="containsBlanks" dxfId="108" priority="134">
      <formula>LEN(TRIM(AF29))=0</formula>
    </cfRule>
  </conditionalFormatting>
  <conditionalFormatting sqref="AG29:AQ29">
    <cfRule type="containsBlanks" dxfId="107" priority="133">
      <formula>LEN(TRIM(AG29))=0</formula>
    </cfRule>
  </conditionalFormatting>
  <conditionalFormatting sqref="AF30">
    <cfRule type="containsBlanks" dxfId="106" priority="132">
      <formula>LEN(TRIM(AF30))=0</formula>
    </cfRule>
  </conditionalFormatting>
  <conditionalFormatting sqref="AG30:AQ30">
    <cfRule type="containsBlanks" dxfId="105" priority="131">
      <formula>LEN(TRIM(AG30))=0</formula>
    </cfRule>
  </conditionalFormatting>
  <conditionalFormatting sqref="AF32">
    <cfRule type="containsBlanks" dxfId="104" priority="130">
      <formula>LEN(TRIM(AF32))=0</formula>
    </cfRule>
  </conditionalFormatting>
  <conditionalFormatting sqref="AG32:AQ32">
    <cfRule type="containsBlanks" dxfId="103" priority="129">
      <formula>LEN(TRIM(AG32))=0</formula>
    </cfRule>
  </conditionalFormatting>
  <conditionalFormatting sqref="AF34">
    <cfRule type="containsBlanks" dxfId="102" priority="128">
      <formula>LEN(TRIM(AF34))=0</formula>
    </cfRule>
  </conditionalFormatting>
  <conditionalFormatting sqref="AG34:AQ34">
    <cfRule type="containsBlanks" dxfId="101" priority="127">
      <formula>LEN(TRIM(AG34))=0</formula>
    </cfRule>
  </conditionalFormatting>
  <conditionalFormatting sqref="AF37">
    <cfRule type="containsBlanks" dxfId="100" priority="126">
      <formula>LEN(TRIM(AF37))=0</formula>
    </cfRule>
  </conditionalFormatting>
  <conditionalFormatting sqref="AG37:AQ37">
    <cfRule type="containsBlanks" dxfId="99" priority="125">
      <formula>LEN(TRIM(AG37))=0</formula>
    </cfRule>
  </conditionalFormatting>
  <conditionalFormatting sqref="AF38">
    <cfRule type="containsBlanks" dxfId="98" priority="124">
      <formula>LEN(TRIM(AF38))=0</formula>
    </cfRule>
  </conditionalFormatting>
  <conditionalFormatting sqref="AG38:AQ38">
    <cfRule type="containsBlanks" dxfId="97" priority="123">
      <formula>LEN(TRIM(AG38))=0</formula>
    </cfRule>
  </conditionalFormatting>
  <conditionalFormatting sqref="AF39">
    <cfRule type="containsBlanks" dxfId="96" priority="122">
      <formula>LEN(TRIM(AF39))=0</formula>
    </cfRule>
  </conditionalFormatting>
  <conditionalFormatting sqref="AG39:AQ39">
    <cfRule type="containsBlanks" dxfId="95" priority="121">
      <formula>LEN(TRIM(AG39))=0</formula>
    </cfRule>
  </conditionalFormatting>
  <conditionalFormatting sqref="AF40">
    <cfRule type="containsBlanks" dxfId="94" priority="120">
      <formula>LEN(TRIM(AF40))=0</formula>
    </cfRule>
  </conditionalFormatting>
  <conditionalFormatting sqref="AG40:AQ40">
    <cfRule type="containsBlanks" dxfId="93" priority="119">
      <formula>LEN(TRIM(AG40))=0</formula>
    </cfRule>
  </conditionalFormatting>
  <conditionalFormatting sqref="AF41">
    <cfRule type="containsBlanks" dxfId="92" priority="118">
      <formula>LEN(TRIM(AF41))=0</formula>
    </cfRule>
  </conditionalFormatting>
  <conditionalFormatting sqref="AG41:AQ41">
    <cfRule type="containsBlanks" dxfId="91" priority="117">
      <formula>LEN(TRIM(AG41))=0</formula>
    </cfRule>
  </conditionalFormatting>
  <conditionalFormatting sqref="AF43">
    <cfRule type="containsBlanks" dxfId="90" priority="116">
      <formula>LEN(TRIM(AF43))=0</formula>
    </cfRule>
  </conditionalFormatting>
  <conditionalFormatting sqref="AG43:AQ43">
    <cfRule type="containsBlanks" dxfId="89" priority="115">
      <formula>LEN(TRIM(AG43))=0</formula>
    </cfRule>
  </conditionalFormatting>
  <conditionalFormatting sqref="AF44">
    <cfRule type="containsBlanks" dxfId="88" priority="114">
      <formula>LEN(TRIM(AF44))=0</formula>
    </cfRule>
  </conditionalFormatting>
  <conditionalFormatting sqref="AG44:AQ44">
    <cfRule type="containsBlanks" dxfId="87" priority="113">
      <formula>LEN(TRIM(AG44))=0</formula>
    </cfRule>
  </conditionalFormatting>
  <conditionalFormatting sqref="I194:S194">
    <cfRule type="containsBlanks" dxfId="86" priority="112">
      <formula>LEN(TRIM(I194))=0</formula>
    </cfRule>
  </conditionalFormatting>
  <conditionalFormatting sqref="I191:S193">
    <cfRule type="containsBlanks" dxfId="85" priority="111">
      <formula>LEN(TRIM(I191))=0</formula>
    </cfRule>
  </conditionalFormatting>
  <conditionalFormatting sqref="I206:S206">
    <cfRule type="containsBlanks" dxfId="84" priority="104">
      <formula>LEN(TRIM(I206))=0</formula>
    </cfRule>
  </conditionalFormatting>
  <conditionalFormatting sqref="I203:S205">
    <cfRule type="containsBlanks" dxfId="83" priority="103">
      <formula>LEN(TRIM(I203))=0</formula>
    </cfRule>
  </conditionalFormatting>
  <conditionalFormatting sqref="I199:S201">
    <cfRule type="containsBlanks" dxfId="82" priority="96">
      <formula>LEN(TRIM(I199))=0</formula>
    </cfRule>
  </conditionalFormatting>
  <conditionalFormatting sqref="AF87:AF88">
    <cfRule type="containsBlanks" dxfId="81" priority="90">
      <formula>LEN(TRIM(AF87))=0</formula>
    </cfRule>
  </conditionalFormatting>
  <conditionalFormatting sqref="AF86">
    <cfRule type="containsBlanks" dxfId="80" priority="83">
      <formula>LEN(TRIM(AF86))=0</formula>
    </cfRule>
  </conditionalFormatting>
  <conditionalFormatting sqref="AG86:AQ88">
    <cfRule type="containsBlanks" dxfId="79" priority="82">
      <formula>LEN(TRIM(AG86))=0</formula>
    </cfRule>
  </conditionalFormatting>
  <conditionalFormatting sqref="AG90:AQ93">
    <cfRule type="containsBlanks" dxfId="78" priority="81">
      <formula>LEN(TRIM(AG90))=0</formula>
    </cfRule>
  </conditionalFormatting>
  <conditionalFormatting sqref="AF91:AF92">
    <cfRule type="containsBlanks" dxfId="77" priority="80">
      <formula>LEN(TRIM(AF91))=0</formula>
    </cfRule>
  </conditionalFormatting>
  <conditionalFormatting sqref="AF90">
    <cfRule type="containsBlanks" dxfId="76" priority="79">
      <formula>LEN(TRIM(AF90))=0</formula>
    </cfRule>
  </conditionalFormatting>
  <conditionalFormatting sqref="AF93">
    <cfRule type="containsBlanks" dxfId="75" priority="78">
      <formula>LEN(TRIM(AF93))=0</formula>
    </cfRule>
  </conditionalFormatting>
  <conditionalFormatting sqref="U86:AE86">
    <cfRule type="containsBlanks" dxfId="74" priority="77">
      <formula>LEN(TRIM(U86))=0</formula>
    </cfRule>
  </conditionalFormatting>
  <conditionalFormatting sqref="U87:AE87">
    <cfRule type="containsBlanks" dxfId="73" priority="76">
      <formula>LEN(TRIM(U87))=0</formula>
    </cfRule>
  </conditionalFormatting>
  <conditionalFormatting sqref="U88:AE88">
    <cfRule type="containsBlanks" dxfId="72" priority="75">
      <formula>LEN(TRIM(U88))=0</formula>
    </cfRule>
  </conditionalFormatting>
  <conditionalFormatting sqref="U90:AE90">
    <cfRule type="containsBlanks" dxfId="71" priority="74">
      <formula>LEN(TRIM(U90))=0</formula>
    </cfRule>
  </conditionalFormatting>
  <conditionalFormatting sqref="U91:AE91">
    <cfRule type="containsBlanks" dxfId="70" priority="73">
      <formula>LEN(TRIM(U91))=0</formula>
    </cfRule>
  </conditionalFormatting>
  <conditionalFormatting sqref="U92:AE92">
    <cfRule type="containsBlanks" dxfId="69" priority="72">
      <formula>LEN(TRIM(U92))=0</formula>
    </cfRule>
  </conditionalFormatting>
  <conditionalFormatting sqref="U93:AE93">
    <cfRule type="containsBlanks" dxfId="68" priority="71">
      <formula>LEN(TRIM(U93))=0</formula>
    </cfRule>
  </conditionalFormatting>
  <conditionalFormatting sqref="U98:AE98">
    <cfRule type="containsBlanks" dxfId="67" priority="70">
      <formula>LEN(TRIM(U98))=0</formula>
    </cfRule>
  </conditionalFormatting>
  <conditionalFormatting sqref="U99:AE99">
    <cfRule type="containsBlanks" dxfId="66" priority="69">
      <formula>LEN(TRIM(U99))=0</formula>
    </cfRule>
  </conditionalFormatting>
  <conditionalFormatting sqref="U100:AE100">
    <cfRule type="containsBlanks" dxfId="65" priority="68">
      <formula>LEN(TRIM(U100))=0</formula>
    </cfRule>
  </conditionalFormatting>
  <conditionalFormatting sqref="U102:AE102">
    <cfRule type="containsBlanks" dxfId="64" priority="67">
      <formula>LEN(TRIM(U102))=0</formula>
    </cfRule>
  </conditionalFormatting>
  <conditionalFormatting sqref="U103:AE103">
    <cfRule type="containsBlanks" dxfId="63" priority="66">
      <formula>LEN(TRIM(U103))=0</formula>
    </cfRule>
  </conditionalFormatting>
  <conditionalFormatting sqref="U104:AE104">
    <cfRule type="containsBlanks" dxfId="62" priority="65">
      <formula>LEN(TRIM(U104))=0</formula>
    </cfRule>
  </conditionalFormatting>
  <conditionalFormatting sqref="U105:AE105">
    <cfRule type="containsBlanks" dxfId="61" priority="64">
      <formula>LEN(TRIM(U105))=0</formula>
    </cfRule>
  </conditionalFormatting>
  <conditionalFormatting sqref="U110:AE110">
    <cfRule type="containsBlanks" dxfId="60" priority="63">
      <formula>LEN(TRIM(U110))=0</formula>
    </cfRule>
  </conditionalFormatting>
  <conditionalFormatting sqref="U111:AE111">
    <cfRule type="containsBlanks" dxfId="59" priority="62">
      <formula>LEN(TRIM(U111))=0</formula>
    </cfRule>
  </conditionalFormatting>
  <conditionalFormatting sqref="U112:AE112">
    <cfRule type="containsBlanks" dxfId="58" priority="61">
      <formula>LEN(TRIM(U112))=0</formula>
    </cfRule>
  </conditionalFormatting>
  <conditionalFormatting sqref="U114:AE114">
    <cfRule type="containsBlanks" dxfId="57" priority="60">
      <formula>LEN(TRIM(U114))=0</formula>
    </cfRule>
  </conditionalFormatting>
  <conditionalFormatting sqref="U115:AE115">
    <cfRule type="containsBlanks" dxfId="56" priority="59">
      <formula>LEN(TRIM(U115))=0</formula>
    </cfRule>
  </conditionalFormatting>
  <conditionalFormatting sqref="U116:AE116">
    <cfRule type="containsBlanks" dxfId="55" priority="58">
      <formula>LEN(TRIM(U116))=0</formula>
    </cfRule>
  </conditionalFormatting>
  <conditionalFormatting sqref="U117:AE117">
    <cfRule type="containsBlanks" dxfId="54" priority="57">
      <formula>LEN(TRIM(U117))=0</formula>
    </cfRule>
  </conditionalFormatting>
  <conditionalFormatting sqref="U124:AE128">
    <cfRule type="containsBlanks" dxfId="53" priority="56">
      <formula>LEN(TRIM(U124))=0</formula>
    </cfRule>
  </conditionalFormatting>
  <conditionalFormatting sqref="U191:AE194">
    <cfRule type="containsBlanks" dxfId="52" priority="55">
      <formula>LEN(TRIM(U191))=0</formula>
    </cfRule>
  </conditionalFormatting>
  <conditionalFormatting sqref="U199:AE201">
    <cfRule type="containsBlanks" dxfId="51" priority="54">
      <formula>LEN(TRIM(U199))=0</formula>
    </cfRule>
  </conditionalFormatting>
  <conditionalFormatting sqref="U203:AE206">
    <cfRule type="containsBlanks" dxfId="50" priority="53">
      <formula>LEN(TRIM(U203))=0</formula>
    </cfRule>
  </conditionalFormatting>
  <conditionalFormatting sqref="T191:T194">
    <cfRule type="containsBlanks" dxfId="49" priority="52">
      <formula>LEN(TRIM(T191))=0</formula>
    </cfRule>
  </conditionalFormatting>
  <conditionalFormatting sqref="T199:T201">
    <cfRule type="containsBlanks" dxfId="48" priority="51">
      <formula>LEN(TRIM(T199))=0</formula>
    </cfRule>
  </conditionalFormatting>
  <conditionalFormatting sqref="T203:T206">
    <cfRule type="containsBlanks" dxfId="47" priority="50">
      <formula>LEN(TRIM(T203))=0</formula>
    </cfRule>
  </conditionalFormatting>
  <conditionalFormatting sqref="AG98:AQ100">
    <cfRule type="containsBlanks" dxfId="46" priority="49">
      <formula>LEN(TRIM(AG98))=0</formula>
    </cfRule>
  </conditionalFormatting>
  <conditionalFormatting sqref="AF98:AF100">
    <cfRule type="containsBlanks" dxfId="45" priority="48">
      <formula>LEN(TRIM(AF98))=0</formula>
    </cfRule>
  </conditionalFormatting>
  <conditionalFormatting sqref="AG102:AQ105">
    <cfRule type="containsBlanks" dxfId="44" priority="47">
      <formula>LEN(TRIM(AG102))=0</formula>
    </cfRule>
  </conditionalFormatting>
  <conditionalFormatting sqref="AF102:AF105">
    <cfRule type="containsBlanks" dxfId="43" priority="46">
      <formula>LEN(TRIM(AF102))=0</formula>
    </cfRule>
  </conditionalFormatting>
  <conditionalFormatting sqref="AG110:AQ110">
    <cfRule type="containsBlanks" dxfId="42" priority="45">
      <formula>LEN(TRIM(AG110))=0</formula>
    </cfRule>
  </conditionalFormatting>
  <conditionalFormatting sqref="AF110">
    <cfRule type="containsBlanks" dxfId="41" priority="44">
      <formula>LEN(TRIM(AF110))=0</formula>
    </cfRule>
  </conditionalFormatting>
  <conditionalFormatting sqref="AG111:AQ111">
    <cfRule type="containsBlanks" dxfId="40" priority="43">
      <formula>LEN(TRIM(AG111))=0</formula>
    </cfRule>
  </conditionalFormatting>
  <conditionalFormatting sqref="AF111">
    <cfRule type="containsBlanks" dxfId="39" priority="42">
      <formula>LEN(TRIM(AF111))=0</formula>
    </cfRule>
  </conditionalFormatting>
  <conditionalFormatting sqref="AG112:AQ112">
    <cfRule type="containsBlanks" dxfId="38" priority="41">
      <formula>LEN(TRIM(AG112))=0</formula>
    </cfRule>
  </conditionalFormatting>
  <conditionalFormatting sqref="AF112">
    <cfRule type="containsBlanks" dxfId="37" priority="40">
      <formula>LEN(TRIM(AF112))=0</formula>
    </cfRule>
  </conditionalFormatting>
  <conditionalFormatting sqref="AF114">
    <cfRule type="containsBlanks" dxfId="36" priority="39">
      <formula>LEN(TRIM(AF114))=0</formula>
    </cfRule>
  </conditionalFormatting>
  <conditionalFormatting sqref="AG114:AQ114">
    <cfRule type="containsBlanks" dxfId="35" priority="38">
      <formula>LEN(TRIM(AG114))=0</formula>
    </cfRule>
  </conditionalFormatting>
  <conditionalFormatting sqref="AF115">
    <cfRule type="containsBlanks" dxfId="34" priority="37">
      <formula>LEN(TRIM(AF115))=0</formula>
    </cfRule>
  </conditionalFormatting>
  <conditionalFormatting sqref="AG115:AQ115">
    <cfRule type="containsBlanks" dxfId="33" priority="36">
      <formula>LEN(TRIM(AG115))=0</formula>
    </cfRule>
  </conditionalFormatting>
  <conditionalFormatting sqref="AF116">
    <cfRule type="containsBlanks" dxfId="32" priority="35">
      <formula>LEN(TRIM(AF116))=0</formula>
    </cfRule>
  </conditionalFormatting>
  <conditionalFormatting sqref="AG116:AQ116">
    <cfRule type="containsBlanks" dxfId="31" priority="34">
      <formula>LEN(TRIM(AG116))=0</formula>
    </cfRule>
  </conditionalFormatting>
  <conditionalFormatting sqref="AF117">
    <cfRule type="containsBlanks" dxfId="30" priority="33">
      <formula>LEN(TRIM(AF117))=0</formula>
    </cfRule>
  </conditionalFormatting>
  <conditionalFormatting sqref="AG117:AQ117">
    <cfRule type="containsBlanks" dxfId="29" priority="32">
      <formula>LEN(TRIM(AG117))=0</formula>
    </cfRule>
  </conditionalFormatting>
  <conditionalFormatting sqref="AF190">
    <cfRule type="containsBlanks" dxfId="28" priority="29">
      <formula>LEN(TRIM(AF190))=0</formula>
    </cfRule>
  </conditionalFormatting>
  <conditionalFormatting sqref="AG190:AQ190">
    <cfRule type="containsBlanks" dxfId="27" priority="28">
      <formula>LEN(TRIM(AG190))=0</formula>
    </cfRule>
  </conditionalFormatting>
  <conditionalFormatting sqref="AF191">
    <cfRule type="containsBlanks" dxfId="26" priority="27">
      <formula>LEN(TRIM(AF191))=0</formula>
    </cfRule>
  </conditionalFormatting>
  <conditionalFormatting sqref="AG191:AQ191">
    <cfRule type="containsBlanks" dxfId="25" priority="26">
      <formula>LEN(TRIM(AG191))=0</formula>
    </cfRule>
  </conditionalFormatting>
  <conditionalFormatting sqref="AF192">
    <cfRule type="containsBlanks" dxfId="24" priority="25">
      <formula>LEN(TRIM(AF192))=0</formula>
    </cfRule>
  </conditionalFormatting>
  <conditionalFormatting sqref="AG192:AQ192">
    <cfRule type="containsBlanks" dxfId="23" priority="24">
      <formula>LEN(TRIM(AG192))=0</formula>
    </cfRule>
  </conditionalFormatting>
  <conditionalFormatting sqref="AF193">
    <cfRule type="containsBlanks" dxfId="22" priority="23">
      <formula>LEN(TRIM(AF193))=0</formula>
    </cfRule>
  </conditionalFormatting>
  <conditionalFormatting sqref="AG193:AQ193">
    <cfRule type="containsBlanks" dxfId="21" priority="22">
      <formula>LEN(TRIM(AG193))=0</formula>
    </cfRule>
  </conditionalFormatting>
  <conditionalFormatting sqref="AF194">
    <cfRule type="containsBlanks" dxfId="20" priority="21">
      <formula>LEN(TRIM(AF194))=0</formula>
    </cfRule>
  </conditionalFormatting>
  <conditionalFormatting sqref="AG194:AQ194">
    <cfRule type="containsBlanks" dxfId="19" priority="20">
      <formula>LEN(TRIM(AG194))=0</formula>
    </cfRule>
  </conditionalFormatting>
  <conditionalFormatting sqref="AF199">
    <cfRule type="containsBlanks" dxfId="18" priority="19">
      <formula>LEN(TRIM(AF199))=0</formula>
    </cfRule>
  </conditionalFormatting>
  <conditionalFormatting sqref="AG199:AQ199">
    <cfRule type="containsBlanks" dxfId="17" priority="18">
      <formula>LEN(TRIM(AG199))=0</formula>
    </cfRule>
  </conditionalFormatting>
  <conditionalFormatting sqref="AF200">
    <cfRule type="containsBlanks" dxfId="16" priority="17">
      <formula>LEN(TRIM(AF200))=0</formula>
    </cfRule>
  </conditionalFormatting>
  <conditionalFormatting sqref="AG200:AQ200">
    <cfRule type="containsBlanks" dxfId="15" priority="16">
      <formula>LEN(TRIM(AG200))=0</formula>
    </cfRule>
  </conditionalFormatting>
  <conditionalFormatting sqref="AF201">
    <cfRule type="containsBlanks" dxfId="14" priority="15">
      <formula>LEN(TRIM(AF201))=0</formula>
    </cfRule>
  </conditionalFormatting>
  <conditionalFormatting sqref="AG201:AQ201">
    <cfRule type="containsBlanks" dxfId="13" priority="14">
      <formula>LEN(TRIM(AG201))=0</formula>
    </cfRule>
  </conditionalFormatting>
  <conditionalFormatting sqref="AF203">
    <cfRule type="containsBlanks" dxfId="12" priority="13">
      <formula>LEN(TRIM(AF203))=0</formula>
    </cfRule>
  </conditionalFormatting>
  <conditionalFormatting sqref="AG203:AQ203">
    <cfRule type="containsBlanks" dxfId="11" priority="12">
      <formula>LEN(TRIM(AG203))=0</formula>
    </cfRule>
  </conditionalFormatting>
  <conditionalFormatting sqref="AF204">
    <cfRule type="containsBlanks" dxfId="10" priority="11">
      <formula>LEN(TRIM(AF204))=0</formula>
    </cfRule>
  </conditionalFormatting>
  <conditionalFormatting sqref="AG204:AQ204">
    <cfRule type="containsBlanks" dxfId="9" priority="10">
      <formula>LEN(TRIM(AG204))=0</formula>
    </cfRule>
  </conditionalFormatting>
  <conditionalFormatting sqref="AF205">
    <cfRule type="containsBlanks" dxfId="8" priority="9">
      <formula>LEN(TRIM(AF205))=0</formula>
    </cfRule>
  </conditionalFormatting>
  <conditionalFormatting sqref="AG205:AQ205">
    <cfRule type="containsBlanks" dxfId="7" priority="8">
      <formula>LEN(TRIM(AG205))=0</formula>
    </cfRule>
  </conditionalFormatting>
  <conditionalFormatting sqref="AF206">
    <cfRule type="containsBlanks" dxfId="6" priority="7">
      <formula>LEN(TRIM(AF206))=0</formula>
    </cfRule>
  </conditionalFormatting>
  <conditionalFormatting sqref="AG206:AQ206">
    <cfRule type="containsBlanks" dxfId="5" priority="6">
      <formula>LEN(TRIM(AG206))=0</formula>
    </cfRule>
  </conditionalFormatting>
  <conditionalFormatting sqref="I130:S130">
    <cfRule type="containsBlanks" dxfId="4" priority="5">
      <formula>LEN(TRIM(I130))=0</formula>
    </cfRule>
  </conditionalFormatting>
  <conditionalFormatting sqref="U130:AE130">
    <cfRule type="containsBlanks" dxfId="3" priority="4">
      <formula>LEN(TRIM(U130))=0</formula>
    </cfRule>
  </conditionalFormatting>
  <conditionalFormatting sqref="U130:AE130">
    <cfRule type="notContainsBlanks" dxfId="2" priority="3">
      <formula>LEN(TRIM(U130))&gt;0</formula>
    </cfRule>
  </conditionalFormatting>
  <conditionalFormatting sqref="AG130:AQ130">
    <cfRule type="containsBlanks" dxfId="1" priority="2">
      <formula>LEN(TRIM(AG130))=0</formula>
    </cfRule>
  </conditionalFormatting>
  <conditionalFormatting sqref="AG130:AQ130">
    <cfRule type="notContainsBlanks" dxfId="0" priority="1">
      <formula>LEN(TRIM(AG130))&gt;0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3"/>
    <dataValidation allowBlank="1" showInputMessage="1" showErrorMessage="1" promptTitle="POTPIS ODGOVORNE OSOBE" prompt="_x000a_Mjesto za vlastoručni potpis_x000a_- ispod crte upisati puno ime i prezime te funkciju odgovorne osobe" sqref="AO253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4" manualBreakCount="4">
    <brk id="45" max="42" man="1"/>
    <brk id="94" max="42" man="1"/>
    <brk id="187" max="42" man="1"/>
    <brk id="228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2020-03-09T14:24:25Z</cp:lastPrinted>
  <dcterms:created xsi:type="dcterms:W3CDTF">2015-09-21T13:15:47Z</dcterms:created>
  <dcterms:modified xsi:type="dcterms:W3CDTF">2020-03-20T10:17:34Z</dcterms:modified>
</cp:coreProperties>
</file>